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5" yWindow="-125" windowWidth="20736" windowHeight="11044"/>
  </bookViews>
  <sheets>
    <sheet name="Planilh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I14" i="1" l="1"/>
  <c r="AY17" i="1"/>
  <c r="AY20" i="1"/>
  <c r="AY21" i="1"/>
  <c r="AY24" i="1"/>
  <c r="AY9" i="1"/>
  <c r="AW25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9" i="1"/>
  <c r="AS10" i="1" l="1"/>
  <c r="AS11" i="1"/>
  <c r="AS12" i="1"/>
  <c r="AS13" i="1"/>
  <c r="AY13" i="1" s="1"/>
  <c r="AS14" i="1"/>
  <c r="AS15" i="1"/>
  <c r="AS16" i="1"/>
  <c r="AY16" i="1" s="1"/>
  <c r="AS17" i="1"/>
  <c r="AS18" i="1"/>
  <c r="AS19" i="1"/>
  <c r="AY19" i="1" s="1"/>
  <c r="AS20" i="1"/>
  <c r="AS21" i="1"/>
  <c r="AS22" i="1"/>
  <c r="AY22" i="1" s="1"/>
  <c r="AS23" i="1"/>
  <c r="AY23" i="1" s="1"/>
  <c r="AS24" i="1"/>
  <c r="AS9" i="1"/>
  <c r="AO10" i="1"/>
  <c r="AO11" i="1"/>
  <c r="AO12" i="1"/>
  <c r="AO13" i="1"/>
  <c r="AO14" i="1"/>
  <c r="AO15" i="1"/>
  <c r="AO16" i="1"/>
  <c r="AO17" i="1"/>
  <c r="AO18" i="1"/>
  <c r="AY18" i="1" s="1"/>
  <c r="AO19" i="1"/>
  <c r="AO20" i="1"/>
  <c r="AO21" i="1"/>
  <c r="AO22" i="1"/>
  <c r="AO23" i="1"/>
  <c r="AO24" i="1"/>
  <c r="AO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9" i="1"/>
  <c r="AY15" i="1" l="1"/>
  <c r="AG25" i="1"/>
  <c r="AY10" i="1"/>
  <c r="AY14" i="1"/>
  <c r="AK25" i="1"/>
  <c r="AO25" i="1"/>
  <c r="AY11" i="1"/>
  <c r="AS25" i="1"/>
  <c r="AY12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9" i="1"/>
  <c r="AY25" i="1" l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9" i="1"/>
  <c r="M24" i="1" l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I24" i="1" l="1"/>
  <c r="E24" i="1"/>
  <c r="I23" i="1"/>
  <c r="E23" i="1"/>
  <c r="I22" i="1"/>
  <c r="E22" i="1"/>
  <c r="I21" i="1"/>
  <c r="E21" i="1"/>
  <c r="I20" i="1"/>
  <c r="E20" i="1"/>
  <c r="I19" i="1"/>
  <c r="E19" i="1"/>
  <c r="I18" i="1"/>
  <c r="E18" i="1"/>
  <c r="I17" i="1"/>
  <c r="E17" i="1"/>
  <c r="I16" i="1"/>
  <c r="E16" i="1"/>
  <c r="I15" i="1"/>
  <c r="E15" i="1"/>
  <c r="I14" i="1"/>
  <c r="E14" i="1"/>
  <c r="I13" i="1"/>
  <c r="E13" i="1"/>
  <c r="I12" i="1"/>
  <c r="E12" i="1"/>
  <c r="I11" i="1"/>
  <c r="E11" i="1"/>
  <c r="I10" i="1"/>
  <c r="E10" i="1"/>
  <c r="I9" i="1"/>
  <c r="E9" i="1"/>
</calcChain>
</file>

<file path=xl/sharedStrings.xml><?xml version="1.0" encoding="utf-8"?>
<sst xmlns="http://schemas.openxmlformats.org/spreadsheetml/2006/main" count="83" uniqueCount="48">
  <si>
    <t>TRIBUNAL DE JUSTIÇA DO ESTADO DE PERNAMBUCO</t>
  </si>
  <si>
    <t>ASSESSORIA TÉCNICA DA PRESIDÊNCIA - NÚCLEO DE PRECATÓRIOS</t>
  </si>
  <si>
    <t>ENTES DO REGIME ESPECIAL</t>
  </si>
  <si>
    <t>JAN</t>
  </si>
  <si>
    <t>FEV</t>
  </si>
  <si>
    <t>PARCELA MENSAL</t>
  </si>
  <si>
    <t>SALDO A PAGAR</t>
  </si>
  <si>
    <t>ESTADO DE PERNAMBUCO</t>
  </si>
  <si>
    <t>CAMUTANGA</t>
  </si>
  <si>
    <t>CARPINA</t>
  </si>
  <si>
    <t>CUSTÓDIA</t>
  </si>
  <si>
    <t>GOIANA</t>
  </si>
  <si>
    <t>IATI</t>
  </si>
  <si>
    <t>IGARASSU</t>
  </si>
  <si>
    <t>PALMARES</t>
  </si>
  <si>
    <t>PALMEIRINA</t>
  </si>
  <si>
    <t>PAUDALHO</t>
  </si>
  <si>
    <t>PAULISTA</t>
  </si>
  <si>
    <t>PETROLINA</t>
  </si>
  <si>
    <t>POÇÃO</t>
  </si>
  <si>
    <t>PRIMAVERA</t>
  </si>
  <si>
    <t>SÃO JOSÉ DO EGITO</t>
  </si>
  <si>
    <t>TRACUNHAÉM</t>
  </si>
  <si>
    <t>RELATÓRIO DOS APORTES DOS ENTES DO REGIME ESPECIAL - 2022</t>
  </si>
  <si>
    <t>DEPÓSITOS EFETUADOS PELOS ENTES</t>
  </si>
  <si>
    <t>OBS: A parcela de JAN/22 encontra-se incluida no período de FEV a DEZ/22.</t>
  </si>
  <si>
    <t>ID 19265402 constante no Proc. Administrativo nº 0006099-69.2021.8.17.9000, ficando as parcelas de JAN a DEZ - 22 no valor de R$ 48.196,20</t>
  </si>
  <si>
    <t xml:space="preserve">3)  Decisão no ID 20216720 constante do Proc. Adm. 0007425-64.2021.8.17.9000 do Juiz Coordenador de Precatórios, homologando o plano de pagamento apresentado </t>
  </si>
  <si>
    <t>MAR</t>
  </si>
  <si>
    <t>ABR</t>
  </si>
  <si>
    <t>DÉBITO TOTAL</t>
  </si>
  <si>
    <r>
      <t>2)</t>
    </r>
    <r>
      <rPr>
        <b/>
        <u/>
        <sz val="11"/>
        <color theme="1"/>
        <rFont val="Calibri"/>
        <family val="2"/>
        <scheme val="minor"/>
      </rPr>
      <t xml:space="preserve"> PAUDALHO</t>
    </r>
    <r>
      <rPr>
        <sz val="11"/>
        <color theme="1"/>
        <rFont val="Calibri"/>
        <family val="2"/>
        <scheme val="minor"/>
      </rPr>
      <t xml:space="preserve"> -  Homologação do pedido de readequação do plano anual de pagamento de precatórios, através de despacho do Juiz Coordenador de Precatórios no </t>
    </r>
  </si>
  <si>
    <r>
      <t xml:space="preserve">1) </t>
    </r>
    <r>
      <rPr>
        <b/>
        <u/>
        <sz val="11"/>
        <color theme="1"/>
        <rFont val="Calibri"/>
        <family val="2"/>
        <scheme val="minor"/>
      </rPr>
      <t>CARPINA</t>
    </r>
    <r>
      <rPr>
        <sz val="11"/>
        <color theme="1"/>
        <rFont val="Calibri"/>
        <family val="2"/>
        <scheme val="minor"/>
      </rPr>
      <t xml:space="preserve"> - Decisão ID 19599609 do Juiz Coordenador no Processo Administrativo, ficando 11 parcelas mensais no período de FEV A DEZ/22 no valor de R$ 247.798,75. </t>
    </r>
  </si>
  <si>
    <r>
      <t xml:space="preserve">pelo </t>
    </r>
    <r>
      <rPr>
        <b/>
        <u/>
        <sz val="11"/>
        <color theme="1"/>
        <rFont val="Calibri"/>
        <family val="2"/>
        <scheme val="minor"/>
      </rPr>
      <t>ESTADO DE PERNAMBUCO</t>
    </r>
    <r>
      <rPr>
        <sz val="11"/>
        <color theme="1"/>
        <rFont val="Calibri"/>
        <family val="2"/>
        <scheme val="minor"/>
      </rPr>
      <t>, ficando as 12 (doze) parcelas mensais e sucessivas em R$ 13.120.733,43</t>
    </r>
  </si>
  <si>
    <r>
      <t xml:space="preserve">4) </t>
    </r>
    <r>
      <rPr>
        <b/>
        <sz val="11"/>
        <color rgb="FF000000"/>
        <rFont val="Calibri"/>
        <family val="2"/>
        <scheme val="minor"/>
      </rPr>
      <t>PALMARES</t>
    </r>
    <r>
      <rPr>
        <sz val="11"/>
        <color rgb="FF000000"/>
        <rFont val="Calibri"/>
        <family val="2"/>
        <scheme val="minor"/>
      </rPr>
      <t xml:space="preserve"> - Decisão no ID 20404947 constante do Proc. Adm. 0006799-45.2021.8.17.9000, ficando as parcelas mensais no valor de R$ 126.624,17</t>
    </r>
  </si>
  <si>
    <t>MAI</t>
  </si>
  <si>
    <t>JUN</t>
  </si>
  <si>
    <t>JUL</t>
  </si>
  <si>
    <t>AGO</t>
  </si>
  <si>
    <t>SET</t>
  </si>
  <si>
    <t>OUT</t>
  </si>
  <si>
    <t>NOV</t>
  </si>
  <si>
    <t>do Município pelo Banco do Brasil</t>
  </si>
  <si>
    <r>
      <t xml:space="preserve">5) </t>
    </r>
    <r>
      <rPr>
        <b/>
        <u/>
        <sz val="11"/>
        <color theme="1"/>
        <rFont val="Calibri"/>
        <family val="2"/>
        <scheme val="minor"/>
      </rPr>
      <t>CAMUTANGA -</t>
    </r>
    <r>
      <rPr>
        <sz val="11"/>
        <color theme="1"/>
        <rFont val="Calibri"/>
        <family val="2"/>
        <scheme val="minor"/>
      </rPr>
      <t xml:space="preserve"> Sequestro efetuado referente às parcelas de parte de ABR/22 até AGO/22, totalizando o valor de R$ 212.212,95 a ser transferido para a conta única</t>
    </r>
  </si>
  <si>
    <r>
      <t xml:space="preserve">5) </t>
    </r>
    <r>
      <rPr>
        <b/>
        <u/>
        <sz val="11"/>
        <color theme="1"/>
        <rFont val="Calibri"/>
        <family val="2"/>
        <scheme val="minor"/>
      </rPr>
      <t>IATI -</t>
    </r>
    <r>
      <rPr>
        <sz val="11"/>
        <color theme="1"/>
        <rFont val="Calibri"/>
        <family val="2"/>
        <scheme val="minor"/>
      </rPr>
      <t xml:space="preserve"> Sequestro efetuado referente às parcelas de MAI/22 até parte de SET/22, totalizando o valor de R$ 289.933,78 a ser transferido para a conta única</t>
    </r>
  </si>
  <si>
    <r>
      <t xml:space="preserve">5) </t>
    </r>
    <r>
      <rPr>
        <b/>
        <u/>
        <sz val="11"/>
        <color theme="1"/>
        <rFont val="Calibri"/>
        <family val="2"/>
        <scheme val="minor"/>
      </rPr>
      <t>POÇÃO -</t>
    </r>
    <r>
      <rPr>
        <sz val="11"/>
        <color theme="1"/>
        <rFont val="Calibri"/>
        <family val="2"/>
        <scheme val="minor"/>
      </rPr>
      <t xml:space="preserve"> Sequestro efetuado referente às parcelas de ABR/22 até SET/22, totalizando o valor de R$ 182.840,46 a ser transferido para a conta única</t>
    </r>
  </si>
  <si>
    <t>DEZ</t>
  </si>
  <si>
    <t>ELABORADO EM JANEIRO/23 (englobando os depósitos referentes aos meses de janeiro a dezembro/22)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</si>
</sst>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3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/>
      <right/>
      <top style="medium">
        <color rgb="FFCCCCCC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CCCCCC"/>
      </left>
      <right style="medium">
        <color rgb="FF000000"/>
      </right>
      <top/>
      <bottom/>
      <diagonal/>
    </border>
    <border>
      <left style="medium">
        <color rgb="FFCCCCCC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CCCCCC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4" fontId="2" fillId="4" borderId="11" xfId="0" applyNumberFormat="1" applyFont="1" applyFill="1" applyBorder="1" applyAlignment="1">
      <alignment horizontal="center" wrapText="1"/>
    </xf>
    <xf numFmtId="4" fontId="2" fillId="0" borderId="14" xfId="0" applyNumberFormat="1" applyFont="1" applyBorder="1" applyAlignment="1">
      <alignment horizontal="center"/>
    </xf>
    <xf numFmtId="0" fontId="5" fillId="4" borderId="13" xfId="0" applyFont="1" applyFill="1" applyBorder="1" applyAlignment="1">
      <alignment wrapText="1"/>
    </xf>
    <xf numFmtId="0" fontId="5" fillId="4" borderId="15" xfId="0" applyFont="1" applyFill="1" applyBorder="1" applyAlignment="1">
      <alignment wrapText="1"/>
    </xf>
    <xf numFmtId="0" fontId="5" fillId="2" borderId="16" xfId="0" applyFont="1" applyFill="1" applyBorder="1" applyAlignment="1">
      <alignment wrapText="1"/>
    </xf>
    <xf numFmtId="4" fontId="6" fillId="5" borderId="17" xfId="0" applyNumberFormat="1" applyFont="1" applyFill="1" applyBorder="1" applyAlignment="1">
      <alignment horizontal="center" vertical="center" wrapText="1"/>
    </xf>
    <xf numFmtId="4" fontId="6" fillId="5" borderId="18" xfId="0" applyNumberFormat="1" applyFont="1" applyFill="1" applyBorder="1" applyAlignment="1">
      <alignment horizontal="center" vertical="center" wrapText="1"/>
    </xf>
    <xf numFmtId="4" fontId="6" fillId="3" borderId="18" xfId="0" applyNumberFormat="1" applyFont="1" applyFill="1" applyBorder="1" applyAlignment="1">
      <alignment horizontal="center" vertical="center" wrapText="1"/>
    </xf>
    <xf numFmtId="4" fontId="6" fillId="4" borderId="18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right" wrapText="1"/>
    </xf>
    <xf numFmtId="2" fontId="2" fillId="0" borderId="14" xfId="0" applyNumberFormat="1" applyFont="1" applyBorder="1" applyAlignment="1">
      <alignment horizontal="right" wrapText="1"/>
    </xf>
    <xf numFmtId="4" fontId="2" fillId="0" borderId="0" xfId="0" applyNumberFormat="1" applyFont="1" applyAlignment="1">
      <alignment horizontal="center"/>
    </xf>
    <xf numFmtId="0" fontId="5" fillId="2" borderId="0" xfId="0" applyFont="1" applyFill="1" applyAlignment="1">
      <alignment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5" fillId="2" borderId="23" xfId="0" applyFont="1" applyFill="1" applyBorder="1" applyAlignment="1">
      <alignment wrapText="1"/>
    </xf>
    <xf numFmtId="0" fontId="8" fillId="0" borderId="24" xfId="0" applyFont="1" applyBorder="1" applyAlignment="1">
      <alignment vertical="center"/>
    </xf>
    <xf numFmtId="0" fontId="0" fillId="0" borderId="24" xfId="0" applyBorder="1" applyAlignment="1">
      <alignment wrapText="1"/>
    </xf>
    <xf numFmtId="0" fontId="0" fillId="5" borderId="24" xfId="0" applyFill="1" applyBorder="1" applyAlignment="1">
      <alignment wrapText="1"/>
    </xf>
    <xf numFmtId="4" fontId="6" fillId="5" borderId="25" xfId="0" applyNumberFormat="1" applyFont="1" applyFill="1" applyBorder="1" applyAlignment="1">
      <alignment horizontal="center" vertical="center" wrapText="1"/>
    </xf>
    <xf numFmtId="4" fontId="6" fillId="5" borderId="26" xfId="0" applyNumberFormat="1" applyFont="1" applyFill="1" applyBorder="1" applyAlignment="1">
      <alignment horizontal="center" vertical="center" wrapText="1"/>
    </xf>
    <xf numFmtId="4" fontId="6" fillId="4" borderId="26" xfId="0" applyNumberFormat="1" applyFont="1" applyFill="1" applyBorder="1" applyAlignment="1">
      <alignment horizontal="center" vertical="center" wrapText="1"/>
    </xf>
    <xf numFmtId="4" fontId="10" fillId="0" borderId="14" xfId="0" applyNumberFormat="1" applyFont="1" applyBorder="1"/>
    <xf numFmtId="0" fontId="11" fillId="0" borderId="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4" fontId="2" fillId="0" borderId="27" xfId="0" applyNumberFormat="1" applyFont="1" applyBorder="1" applyAlignment="1">
      <alignment horizontal="center"/>
    </xf>
    <xf numFmtId="4" fontId="6" fillId="5" borderId="28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/>
    </xf>
    <xf numFmtId="0" fontId="5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wrapText="1"/>
    </xf>
    <xf numFmtId="4" fontId="0" fillId="0" borderId="0" xfId="0" applyNumberFormat="1"/>
    <xf numFmtId="0" fontId="2" fillId="4" borderId="0" xfId="0" applyFont="1" applyFill="1" applyBorder="1" applyAlignment="1">
      <alignment horizontal="center" vertical="center" wrapText="1"/>
    </xf>
    <xf numFmtId="0" fontId="0" fillId="4" borderId="0" xfId="0" applyFill="1" applyBorder="1"/>
    <xf numFmtId="0" fontId="0" fillId="2" borderId="14" xfId="0" applyFill="1" applyBorder="1"/>
    <xf numFmtId="4" fontId="12" fillId="0" borderId="14" xfId="0" applyNumberFormat="1" applyFont="1" applyBorder="1" applyAlignment="1">
      <alignment horizontal="center"/>
    </xf>
    <xf numFmtId="4" fontId="6" fillId="5" borderId="7" xfId="0" applyNumberFormat="1" applyFont="1" applyFill="1" applyBorder="1" applyAlignment="1">
      <alignment horizontal="center" vertical="center" wrapText="1"/>
    </xf>
    <xf numFmtId="4" fontId="2" fillId="0" borderId="27" xfId="0" applyNumberFormat="1" applyFont="1" applyBorder="1" applyAlignment="1">
      <alignment horizontal="right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4" fontId="2" fillId="0" borderId="31" xfId="0" applyNumberFormat="1" applyFont="1" applyBorder="1" applyAlignment="1">
      <alignment horizontal="center"/>
    </xf>
    <xf numFmtId="0" fontId="5" fillId="2" borderId="6" xfId="0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8"/>
  <sheetViews>
    <sheetView tabSelected="1" topLeftCell="AM1" zoomScaleNormal="100" workbookViewId="0">
      <selection activeCell="AM8" sqref="AM8"/>
    </sheetView>
  </sheetViews>
  <sheetFormatPr defaultRowHeight="15.05" x14ac:dyDescent="0.3"/>
  <cols>
    <col min="1" max="1" width="32.109375" customWidth="1"/>
    <col min="2" max="2" width="4.33203125" customWidth="1"/>
    <col min="3" max="3" width="18" customWidth="1"/>
    <col min="4" max="4" width="18.109375" customWidth="1"/>
    <col min="5" max="5" width="16" customWidth="1"/>
    <col min="6" max="6" width="4.33203125" customWidth="1"/>
    <col min="7" max="7" width="18.88671875" customWidth="1"/>
    <col min="8" max="9" width="17.33203125" customWidth="1"/>
    <col min="10" max="10" width="4.33203125" customWidth="1"/>
    <col min="11" max="11" width="20" customWidth="1"/>
    <col min="12" max="12" width="17.33203125" customWidth="1"/>
    <col min="13" max="13" width="16.88671875" customWidth="1"/>
    <col min="14" max="14" width="4.33203125" customWidth="1"/>
    <col min="15" max="15" width="18.5546875" customWidth="1"/>
    <col min="16" max="16" width="17.33203125" customWidth="1"/>
    <col min="17" max="17" width="16.88671875" customWidth="1"/>
    <col min="18" max="18" width="4.33203125" customWidth="1"/>
    <col min="19" max="21" width="16.88671875" customWidth="1"/>
    <col min="22" max="22" width="4.33203125" customWidth="1"/>
    <col min="23" max="25" width="16.88671875" customWidth="1"/>
    <col min="26" max="26" width="4.33203125" customWidth="1"/>
    <col min="27" max="29" width="16.88671875" customWidth="1"/>
    <col min="30" max="30" width="4.33203125" customWidth="1"/>
    <col min="31" max="31" width="17" customWidth="1"/>
    <col min="32" max="32" width="17.44140625" customWidth="1"/>
    <col min="33" max="33" width="22" customWidth="1"/>
    <col min="34" max="34" width="4.33203125" customWidth="1"/>
    <col min="35" max="35" width="17.109375" customWidth="1"/>
    <col min="36" max="36" width="16.88671875" customWidth="1"/>
    <col min="37" max="37" width="22" customWidth="1"/>
    <col min="38" max="38" width="4.33203125" customWidth="1"/>
    <col min="39" max="39" width="17.33203125" customWidth="1"/>
    <col min="40" max="40" width="17.5546875" customWidth="1"/>
    <col min="41" max="41" width="22" customWidth="1"/>
    <col min="42" max="42" width="4.33203125" customWidth="1"/>
    <col min="43" max="43" width="17" customWidth="1"/>
    <col min="44" max="44" width="17.88671875" customWidth="1"/>
    <col min="45" max="45" width="22" customWidth="1"/>
    <col min="46" max="46" width="4.33203125" customWidth="1"/>
    <col min="47" max="49" width="17" customWidth="1"/>
    <col min="50" max="50" width="4.33203125" customWidth="1"/>
    <col min="51" max="52" width="24.109375" customWidth="1"/>
  </cols>
  <sheetData>
    <row r="1" spans="1:52" ht="19.600000000000001" customHeight="1" thickBot="1" x14ac:dyDescent="0.4">
      <c r="A1" s="63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5"/>
      <c r="AZ1" s="41"/>
    </row>
    <row r="2" spans="1:52" ht="18" customHeight="1" thickBot="1" x14ac:dyDescent="0.4">
      <c r="A2" s="66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8"/>
      <c r="AZ2" s="42"/>
    </row>
    <row r="3" spans="1:52" ht="16.45" customHeight="1" thickBot="1" x14ac:dyDescent="0.35">
      <c r="A3" s="69" t="s">
        <v>23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1"/>
      <c r="AZ3" s="43"/>
    </row>
    <row r="4" spans="1:52" ht="16.45" customHeight="1" thickBot="1" x14ac:dyDescent="0.35">
      <c r="A4" s="69" t="s">
        <v>47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1"/>
      <c r="AZ4" s="43"/>
    </row>
    <row r="5" spans="1:52" ht="16.45" thickBot="1" x14ac:dyDescent="0.3">
      <c r="A5" s="72"/>
      <c r="B5" s="72"/>
      <c r="C5" s="72"/>
      <c r="D5" s="72"/>
      <c r="E5" s="72"/>
      <c r="F5" s="72"/>
      <c r="G5" s="72"/>
      <c r="H5" s="72"/>
      <c r="I5" s="72"/>
      <c r="J5" s="72"/>
    </row>
    <row r="6" spans="1:52" ht="35.25" customHeight="1" thickBot="1" x14ac:dyDescent="0.35">
      <c r="A6" s="73" t="s">
        <v>2</v>
      </c>
      <c r="B6" s="1"/>
      <c r="C6" s="75" t="s">
        <v>3</v>
      </c>
      <c r="D6" s="76"/>
      <c r="E6" s="76"/>
      <c r="F6" s="1"/>
      <c r="G6" s="75" t="s">
        <v>4</v>
      </c>
      <c r="H6" s="76"/>
      <c r="I6" s="76"/>
      <c r="J6" s="1"/>
      <c r="K6" s="75" t="s">
        <v>28</v>
      </c>
      <c r="L6" s="76"/>
      <c r="M6" s="76"/>
      <c r="N6" s="1"/>
      <c r="O6" s="75" t="s">
        <v>29</v>
      </c>
      <c r="P6" s="76"/>
      <c r="Q6" s="76"/>
      <c r="R6" s="1"/>
      <c r="S6" s="75" t="s">
        <v>35</v>
      </c>
      <c r="T6" s="76"/>
      <c r="U6" s="76"/>
      <c r="V6" s="1"/>
      <c r="W6" s="75" t="s">
        <v>36</v>
      </c>
      <c r="X6" s="76"/>
      <c r="Y6" s="76"/>
      <c r="Z6" s="1"/>
      <c r="AA6" s="75" t="s">
        <v>37</v>
      </c>
      <c r="AB6" s="76"/>
      <c r="AC6" s="76"/>
      <c r="AD6" s="1"/>
      <c r="AE6" s="75" t="s">
        <v>38</v>
      </c>
      <c r="AF6" s="76"/>
      <c r="AG6" s="76"/>
      <c r="AH6" s="1"/>
      <c r="AI6" s="75" t="s">
        <v>39</v>
      </c>
      <c r="AJ6" s="76"/>
      <c r="AK6" s="76"/>
      <c r="AL6" s="1"/>
      <c r="AM6" s="75" t="s">
        <v>40</v>
      </c>
      <c r="AN6" s="76"/>
      <c r="AO6" s="76"/>
      <c r="AP6" s="1"/>
      <c r="AQ6" s="75" t="s">
        <v>41</v>
      </c>
      <c r="AR6" s="76"/>
      <c r="AS6" s="76"/>
      <c r="AT6" s="1"/>
      <c r="AU6" s="75" t="s">
        <v>46</v>
      </c>
      <c r="AV6" s="76"/>
      <c r="AW6" s="76"/>
      <c r="AX6" s="56"/>
      <c r="AY6" s="61" t="s">
        <v>30</v>
      </c>
      <c r="AZ6" s="50"/>
    </row>
    <row r="7" spans="1:52" ht="45.7" thickBot="1" x14ac:dyDescent="0.35">
      <c r="A7" s="74"/>
      <c r="B7" s="2"/>
      <c r="C7" s="3" t="s">
        <v>24</v>
      </c>
      <c r="D7" s="34" t="s">
        <v>5</v>
      </c>
      <c r="E7" s="4" t="s">
        <v>6</v>
      </c>
      <c r="F7" s="2"/>
      <c r="G7" s="21" t="s">
        <v>24</v>
      </c>
      <c r="H7" s="35" t="s">
        <v>5</v>
      </c>
      <c r="I7" s="22" t="s">
        <v>6</v>
      </c>
      <c r="J7" s="2"/>
      <c r="K7" s="21" t="s">
        <v>24</v>
      </c>
      <c r="L7" s="35" t="s">
        <v>5</v>
      </c>
      <c r="M7" s="22" t="s">
        <v>6</v>
      </c>
      <c r="N7" s="2"/>
      <c r="O7" s="21" t="s">
        <v>24</v>
      </c>
      <c r="P7" s="35" t="s">
        <v>5</v>
      </c>
      <c r="Q7" s="22" t="s">
        <v>6</v>
      </c>
      <c r="R7" s="2"/>
      <c r="S7" s="21" t="s">
        <v>24</v>
      </c>
      <c r="T7" s="35" t="s">
        <v>5</v>
      </c>
      <c r="U7" s="22" t="s">
        <v>6</v>
      </c>
      <c r="V7" s="2"/>
      <c r="W7" s="21" t="s">
        <v>24</v>
      </c>
      <c r="X7" s="35" t="s">
        <v>5</v>
      </c>
      <c r="Y7" s="22" t="s">
        <v>6</v>
      </c>
      <c r="Z7" s="2"/>
      <c r="AA7" s="21" t="s">
        <v>24</v>
      </c>
      <c r="AB7" s="35" t="s">
        <v>5</v>
      </c>
      <c r="AC7" s="22" t="s">
        <v>6</v>
      </c>
      <c r="AD7" s="2"/>
      <c r="AE7" s="21" t="s">
        <v>24</v>
      </c>
      <c r="AF7" s="35" t="s">
        <v>5</v>
      </c>
      <c r="AG7" s="22" t="s">
        <v>6</v>
      </c>
      <c r="AH7" s="23"/>
      <c r="AI7" s="21" t="s">
        <v>24</v>
      </c>
      <c r="AJ7" s="35" t="s">
        <v>5</v>
      </c>
      <c r="AK7" s="22" t="s">
        <v>6</v>
      </c>
      <c r="AL7" s="23"/>
      <c r="AM7" s="21" t="s">
        <v>24</v>
      </c>
      <c r="AN7" s="35" t="s">
        <v>5</v>
      </c>
      <c r="AO7" s="22" t="s">
        <v>6</v>
      </c>
      <c r="AP7" s="23"/>
      <c r="AQ7" s="21" t="s">
        <v>24</v>
      </c>
      <c r="AR7" s="35" t="s">
        <v>5</v>
      </c>
      <c r="AS7" s="22" t="s">
        <v>6</v>
      </c>
      <c r="AT7" s="2"/>
      <c r="AU7" s="21" t="s">
        <v>24</v>
      </c>
      <c r="AV7" s="35" t="s">
        <v>5</v>
      </c>
      <c r="AW7" s="22" t="s">
        <v>6</v>
      </c>
      <c r="AX7" s="46"/>
      <c r="AY7" s="62"/>
      <c r="AZ7" s="50"/>
    </row>
    <row r="8" spans="1:52" ht="19.600000000000001" thickBot="1" x14ac:dyDescent="0.3">
      <c r="A8" s="5"/>
      <c r="B8" s="2"/>
      <c r="C8" s="7"/>
      <c r="D8" s="6"/>
      <c r="E8" s="6"/>
      <c r="F8" s="23"/>
      <c r="G8" s="24"/>
      <c r="H8" s="24"/>
      <c r="I8" s="24"/>
      <c r="J8" s="46"/>
      <c r="K8" s="24"/>
      <c r="L8" s="24"/>
      <c r="M8" s="24"/>
      <c r="N8" s="46"/>
      <c r="O8" s="24"/>
      <c r="P8" s="24"/>
      <c r="Q8" s="25"/>
      <c r="R8" s="2"/>
      <c r="S8" s="24"/>
      <c r="T8" s="24"/>
      <c r="U8" s="25"/>
      <c r="V8" s="2"/>
      <c r="W8" s="38"/>
      <c r="X8" s="39"/>
      <c r="Y8" s="40"/>
      <c r="Z8" s="23"/>
      <c r="AA8" s="24"/>
      <c r="AB8" s="24"/>
      <c r="AC8" s="24"/>
      <c r="AD8" s="46"/>
      <c r="AE8" s="47"/>
      <c r="AF8" s="47"/>
      <c r="AG8" s="47"/>
      <c r="AH8" s="46"/>
      <c r="AI8" s="47"/>
      <c r="AJ8" s="47"/>
      <c r="AK8" s="47"/>
      <c r="AL8" s="46"/>
      <c r="AM8" s="47"/>
      <c r="AN8" s="47"/>
      <c r="AO8" s="47"/>
      <c r="AP8" s="46"/>
      <c r="AQ8" s="47"/>
      <c r="AR8" s="47"/>
      <c r="AS8" s="57"/>
      <c r="AT8" s="2"/>
      <c r="AU8" s="47"/>
      <c r="AV8" s="47"/>
      <c r="AW8" s="57"/>
      <c r="AX8" s="46"/>
      <c r="AY8" s="52"/>
      <c r="AZ8" s="51"/>
    </row>
    <row r="9" spans="1:52" ht="37.6" customHeight="1" thickBot="1" x14ac:dyDescent="0.35">
      <c r="A9" s="10" t="s">
        <v>7</v>
      </c>
      <c r="B9" s="12"/>
      <c r="C9" s="17">
        <v>13120733.43</v>
      </c>
      <c r="D9" s="13">
        <v>13120733.43</v>
      </c>
      <c r="E9" s="8">
        <f>C9-D9</f>
        <v>0</v>
      </c>
      <c r="F9" s="12"/>
      <c r="G9" s="55">
        <v>13120733.43</v>
      </c>
      <c r="H9" s="54">
        <v>13120733.43</v>
      </c>
      <c r="I9" s="36">
        <f>G9-H9</f>
        <v>0</v>
      </c>
      <c r="J9" s="12"/>
      <c r="K9" s="36">
        <v>13120733.43</v>
      </c>
      <c r="L9" s="54">
        <v>13120733.43</v>
      </c>
      <c r="M9" s="36">
        <f>K9-L9</f>
        <v>0</v>
      </c>
      <c r="N9" s="12"/>
      <c r="O9" s="36">
        <v>13120733.43</v>
      </c>
      <c r="P9" s="13">
        <v>13120733.43</v>
      </c>
      <c r="Q9" s="9">
        <f>O9-P9</f>
        <v>0</v>
      </c>
      <c r="R9" s="20"/>
      <c r="S9" s="36">
        <v>13120733.43</v>
      </c>
      <c r="T9" s="30">
        <v>13120733.43</v>
      </c>
      <c r="U9" s="9">
        <f>S9-T9</f>
        <v>0</v>
      </c>
      <c r="V9" s="20"/>
      <c r="W9" s="36">
        <v>13120733.43</v>
      </c>
      <c r="X9" s="37">
        <v>13120733.43</v>
      </c>
      <c r="Y9" s="36">
        <f t="shared" ref="Y9:Y24" si="0">W9-X9</f>
        <v>0</v>
      </c>
      <c r="Z9" s="20"/>
      <c r="AA9" s="36">
        <v>13120733.43</v>
      </c>
      <c r="AB9" s="37">
        <v>13120733.43</v>
      </c>
      <c r="AC9" s="36">
        <f>AA9-AB9</f>
        <v>0</v>
      </c>
      <c r="AD9" s="12"/>
      <c r="AE9" s="36">
        <v>13120733.43</v>
      </c>
      <c r="AF9" s="37">
        <v>13120733.43</v>
      </c>
      <c r="AG9" s="36">
        <f>AE9-AF9</f>
        <v>0</v>
      </c>
      <c r="AH9" s="45"/>
      <c r="AI9" s="36">
        <v>13120733.43</v>
      </c>
      <c r="AJ9" s="37">
        <v>13120733.43</v>
      </c>
      <c r="AK9" s="36">
        <f>AI9-AJ9</f>
        <v>0</v>
      </c>
      <c r="AL9" s="45"/>
      <c r="AM9" s="36">
        <v>13120733.43</v>
      </c>
      <c r="AN9" s="37">
        <v>13120733.43</v>
      </c>
      <c r="AO9" s="36">
        <f>AM9-AN9</f>
        <v>0</v>
      </c>
      <c r="AP9" s="45"/>
      <c r="AQ9" s="36">
        <v>13120733.43</v>
      </c>
      <c r="AR9" s="37">
        <v>13120733.43</v>
      </c>
      <c r="AS9" s="58">
        <f>AQ9-AR9</f>
        <v>0</v>
      </c>
      <c r="AT9" s="59"/>
      <c r="AU9" s="36">
        <v>13120733.43</v>
      </c>
      <c r="AV9" s="37">
        <v>13120733.43</v>
      </c>
      <c r="AW9" s="58">
        <f>AU9-AV9</f>
        <v>0</v>
      </c>
      <c r="AX9" s="45"/>
      <c r="AY9" s="53">
        <f>E9+I9+M9+Q9+U9+Y9+AC9+AG9+AK9+AO9+AS9+AW9</f>
        <v>0</v>
      </c>
      <c r="AZ9" s="44"/>
    </row>
    <row r="10" spans="1:52" ht="37.6" customHeight="1" thickBot="1" x14ac:dyDescent="0.35">
      <c r="A10" s="11" t="s">
        <v>8</v>
      </c>
      <c r="B10" s="12"/>
      <c r="C10" s="33">
        <v>48814.99</v>
      </c>
      <c r="D10" s="14">
        <v>48814.99</v>
      </c>
      <c r="E10" s="8">
        <f t="shared" ref="E10:E24" si="1">C10-D10</f>
        <v>0</v>
      </c>
      <c r="F10" s="12"/>
      <c r="G10" s="33">
        <v>48814.99</v>
      </c>
      <c r="H10" s="14">
        <v>48814.99</v>
      </c>
      <c r="I10" s="9">
        <f t="shared" ref="I10:I24" si="2">G10-H10</f>
        <v>0</v>
      </c>
      <c r="J10" s="12"/>
      <c r="K10" s="36">
        <v>48814.99</v>
      </c>
      <c r="L10" s="14">
        <v>48814.99</v>
      </c>
      <c r="M10" s="9">
        <f t="shared" ref="M10:M24" si="3">K10-L10</f>
        <v>0</v>
      </c>
      <c r="N10" s="12"/>
      <c r="O10" s="36">
        <v>48814.99</v>
      </c>
      <c r="P10" s="14">
        <v>48814.99</v>
      </c>
      <c r="Q10" s="9">
        <f t="shared" ref="Q10:Q24" si="4">O10-P10</f>
        <v>0</v>
      </c>
      <c r="R10" s="20"/>
      <c r="S10" s="36">
        <v>48814.99</v>
      </c>
      <c r="T10" s="31">
        <v>48814.99</v>
      </c>
      <c r="U10" s="9">
        <f t="shared" ref="U10:U24" si="5">S10-T10</f>
        <v>0</v>
      </c>
      <c r="V10" s="20"/>
      <c r="W10" s="36">
        <v>48814.99</v>
      </c>
      <c r="X10" s="31">
        <v>48814.99</v>
      </c>
      <c r="Y10" s="9">
        <f t="shared" si="0"/>
        <v>0</v>
      </c>
      <c r="Z10" s="20"/>
      <c r="AA10" s="36">
        <v>48814.99</v>
      </c>
      <c r="AB10" s="31">
        <v>48814.99</v>
      </c>
      <c r="AC10" s="36">
        <f t="shared" ref="AC10:AC24" si="6">AA10-AB10</f>
        <v>0</v>
      </c>
      <c r="AD10" s="12"/>
      <c r="AE10" s="36">
        <v>48814.99</v>
      </c>
      <c r="AF10" s="31">
        <v>48814.99</v>
      </c>
      <c r="AG10" s="36">
        <f t="shared" ref="AG10:AG24" si="7">AE10-AF10</f>
        <v>0</v>
      </c>
      <c r="AH10" s="45"/>
      <c r="AI10" s="36">
        <v>48814.99</v>
      </c>
      <c r="AJ10" s="31">
        <v>48814.99</v>
      </c>
      <c r="AK10" s="36">
        <f t="shared" ref="AK10:AK24" si="8">AI10-AJ10</f>
        <v>0</v>
      </c>
      <c r="AL10" s="45"/>
      <c r="AM10" s="36">
        <v>0</v>
      </c>
      <c r="AN10" s="31">
        <v>48814.99</v>
      </c>
      <c r="AO10" s="36">
        <f t="shared" ref="AO10:AO24" si="9">AM10-AN10</f>
        <v>-48814.99</v>
      </c>
      <c r="AP10" s="45"/>
      <c r="AQ10" s="36">
        <v>0</v>
      </c>
      <c r="AR10" s="31">
        <v>48814.99</v>
      </c>
      <c r="AS10" s="58">
        <f t="shared" ref="AS10:AS24" si="10">AQ10-AR10</f>
        <v>-48814.99</v>
      </c>
      <c r="AT10" s="59"/>
      <c r="AU10" s="36">
        <v>0</v>
      </c>
      <c r="AV10" s="31">
        <v>48814.99</v>
      </c>
      <c r="AW10" s="58">
        <f t="shared" ref="AW10:AW24" si="11">AU10-AV10</f>
        <v>-48814.99</v>
      </c>
      <c r="AX10" s="45"/>
      <c r="AY10" s="53">
        <f t="shared" ref="AY10:AY24" si="12">E10+I10+M10+Q10+U10+Y10+AC10+AG10+AK10+AO10+AS10+AW10</f>
        <v>-146444.97</v>
      </c>
      <c r="AZ10" s="44"/>
    </row>
    <row r="11" spans="1:52" ht="37.6" customHeight="1" thickBot="1" x14ac:dyDescent="0.35">
      <c r="A11" s="11" t="s">
        <v>9</v>
      </c>
      <c r="B11" s="12"/>
      <c r="C11" s="18">
        <v>0</v>
      </c>
      <c r="D11" s="15">
        <v>0</v>
      </c>
      <c r="E11" s="8">
        <f t="shared" si="1"/>
        <v>0</v>
      </c>
      <c r="F11" s="12"/>
      <c r="G11" s="17">
        <v>247798.75</v>
      </c>
      <c r="H11" s="16">
        <v>247798.75</v>
      </c>
      <c r="I11" s="9">
        <f t="shared" si="2"/>
        <v>0</v>
      </c>
      <c r="J11" s="12"/>
      <c r="K11" s="36">
        <v>247798.75</v>
      </c>
      <c r="L11" s="16">
        <v>247798.75</v>
      </c>
      <c r="M11" s="9">
        <f t="shared" si="3"/>
        <v>0</v>
      </c>
      <c r="N11" s="12"/>
      <c r="O11" s="36">
        <v>247798.75</v>
      </c>
      <c r="P11" s="16">
        <v>247798.75</v>
      </c>
      <c r="Q11" s="9">
        <f t="shared" si="4"/>
        <v>0</v>
      </c>
      <c r="R11" s="20"/>
      <c r="S11" s="36">
        <v>247798.75</v>
      </c>
      <c r="T11" s="32">
        <v>247798.75</v>
      </c>
      <c r="U11" s="9">
        <f t="shared" si="5"/>
        <v>0</v>
      </c>
      <c r="V11" s="20"/>
      <c r="W11" s="36">
        <v>247798.75</v>
      </c>
      <c r="X11" s="32">
        <v>247798.75</v>
      </c>
      <c r="Y11" s="9">
        <f t="shared" si="0"/>
        <v>0</v>
      </c>
      <c r="Z11" s="20"/>
      <c r="AA11" s="36">
        <v>247798.75</v>
      </c>
      <c r="AB11" s="32">
        <v>247798.75</v>
      </c>
      <c r="AC11" s="36">
        <f t="shared" si="6"/>
        <v>0</v>
      </c>
      <c r="AD11" s="12"/>
      <c r="AE11" s="36">
        <v>247798.75</v>
      </c>
      <c r="AF11" s="32">
        <v>247798.75</v>
      </c>
      <c r="AG11" s="36">
        <f t="shared" si="7"/>
        <v>0</v>
      </c>
      <c r="AH11" s="45"/>
      <c r="AI11" s="36">
        <v>247798.75</v>
      </c>
      <c r="AJ11" s="32">
        <v>247798.75</v>
      </c>
      <c r="AK11" s="36">
        <f t="shared" si="8"/>
        <v>0</v>
      </c>
      <c r="AL11" s="45"/>
      <c r="AM11" s="36">
        <v>247798.75</v>
      </c>
      <c r="AN11" s="32">
        <v>247798.75</v>
      </c>
      <c r="AO11" s="36">
        <f t="shared" si="9"/>
        <v>0</v>
      </c>
      <c r="AP11" s="45"/>
      <c r="AQ11" s="36">
        <v>0</v>
      </c>
      <c r="AR11" s="32">
        <v>247798.75</v>
      </c>
      <c r="AS11" s="58">
        <f t="shared" si="10"/>
        <v>-247798.75</v>
      </c>
      <c r="AT11" s="59"/>
      <c r="AU11" s="36">
        <v>0</v>
      </c>
      <c r="AV11" s="32">
        <v>247798.75</v>
      </c>
      <c r="AW11" s="58">
        <f t="shared" si="11"/>
        <v>-247798.75</v>
      </c>
      <c r="AX11" s="45"/>
      <c r="AY11" s="53">
        <f t="shared" si="12"/>
        <v>-495597.5</v>
      </c>
      <c r="AZ11" s="44"/>
    </row>
    <row r="12" spans="1:52" ht="37.6" customHeight="1" thickBot="1" x14ac:dyDescent="0.4">
      <c r="A12" s="11" t="s">
        <v>10</v>
      </c>
      <c r="B12" s="12"/>
      <c r="C12" s="17">
        <v>167546.95000000001</v>
      </c>
      <c r="D12" s="16">
        <v>167546.95000000001</v>
      </c>
      <c r="E12" s="8">
        <f t="shared" si="1"/>
        <v>0</v>
      </c>
      <c r="F12" s="12"/>
      <c r="G12" s="17">
        <v>167546.95000000001</v>
      </c>
      <c r="H12" s="14">
        <v>167546.95000000001</v>
      </c>
      <c r="I12" s="9">
        <f t="shared" si="2"/>
        <v>0</v>
      </c>
      <c r="J12" s="12"/>
      <c r="K12" s="36">
        <v>167546.95000000001</v>
      </c>
      <c r="L12" s="14">
        <v>167546.95000000001</v>
      </c>
      <c r="M12" s="9">
        <f t="shared" si="3"/>
        <v>0</v>
      </c>
      <c r="N12" s="12"/>
      <c r="O12" s="36">
        <v>167546.95000000001</v>
      </c>
      <c r="P12" s="14">
        <v>167546.95000000001</v>
      </c>
      <c r="Q12" s="9">
        <f t="shared" si="4"/>
        <v>0</v>
      </c>
      <c r="R12" s="20"/>
      <c r="S12" s="36">
        <v>167546.95000000001</v>
      </c>
      <c r="T12" s="31">
        <v>167546.95000000001</v>
      </c>
      <c r="U12" s="9">
        <f t="shared" si="5"/>
        <v>0</v>
      </c>
      <c r="V12" s="20"/>
      <c r="W12" s="36">
        <v>167546.95000000001</v>
      </c>
      <c r="X12" s="31">
        <v>167546.95000000001</v>
      </c>
      <c r="Y12" s="9">
        <f t="shared" si="0"/>
        <v>0</v>
      </c>
      <c r="Z12" s="20"/>
      <c r="AA12" s="36">
        <v>167546.95000000001</v>
      </c>
      <c r="AB12" s="31">
        <v>167546.95000000001</v>
      </c>
      <c r="AC12" s="36">
        <f t="shared" si="6"/>
        <v>0</v>
      </c>
      <c r="AD12" s="12"/>
      <c r="AE12" s="36">
        <v>167546.95000000001</v>
      </c>
      <c r="AF12" s="31">
        <v>167546.95000000001</v>
      </c>
      <c r="AG12" s="36">
        <f t="shared" si="7"/>
        <v>0</v>
      </c>
      <c r="AH12" s="45"/>
      <c r="AI12" s="36">
        <v>167546.95000000001</v>
      </c>
      <c r="AJ12" s="31">
        <v>167546.95000000001</v>
      </c>
      <c r="AK12" s="36">
        <f t="shared" si="8"/>
        <v>0</v>
      </c>
      <c r="AL12" s="45"/>
      <c r="AM12" s="36">
        <v>167546.95000000001</v>
      </c>
      <c r="AN12" s="31">
        <v>167546.95000000001</v>
      </c>
      <c r="AO12" s="36">
        <f t="shared" si="9"/>
        <v>0</v>
      </c>
      <c r="AP12" s="45"/>
      <c r="AQ12" s="36">
        <v>167546.95000000001</v>
      </c>
      <c r="AR12" s="31">
        <v>167546.95000000001</v>
      </c>
      <c r="AS12" s="58">
        <f t="shared" si="10"/>
        <v>0</v>
      </c>
      <c r="AT12" s="59"/>
      <c r="AU12" s="36">
        <v>0</v>
      </c>
      <c r="AV12" s="31">
        <v>167546.95000000001</v>
      </c>
      <c r="AW12" s="58">
        <f t="shared" si="11"/>
        <v>-167546.95000000001</v>
      </c>
      <c r="AX12" s="45"/>
      <c r="AY12" s="53">
        <f t="shared" si="12"/>
        <v>-167546.95000000001</v>
      </c>
      <c r="AZ12" s="44"/>
    </row>
    <row r="13" spans="1:52" ht="37.6" customHeight="1" thickBot="1" x14ac:dyDescent="0.35">
      <c r="A13" s="11" t="s">
        <v>11</v>
      </c>
      <c r="B13" s="12"/>
      <c r="C13" s="17">
        <v>394700.29</v>
      </c>
      <c r="D13" s="16">
        <v>394700.29</v>
      </c>
      <c r="E13" s="8">
        <f t="shared" si="1"/>
        <v>0</v>
      </c>
      <c r="F13" s="12"/>
      <c r="G13" s="17">
        <v>394700.29</v>
      </c>
      <c r="H13" s="14">
        <v>394700.29</v>
      </c>
      <c r="I13" s="9">
        <f t="shared" si="2"/>
        <v>0</v>
      </c>
      <c r="J13" s="12"/>
      <c r="K13" s="36">
        <v>394700.29</v>
      </c>
      <c r="L13" s="14">
        <v>394700.29</v>
      </c>
      <c r="M13" s="9">
        <f t="shared" si="3"/>
        <v>0</v>
      </c>
      <c r="N13" s="12"/>
      <c r="O13" s="36">
        <v>394700.29</v>
      </c>
      <c r="P13" s="14">
        <v>394700.29</v>
      </c>
      <c r="Q13" s="9">
        <f t="shared" si="4"/>
        <v>0</v>
      </c>
      <c r="R13" s="20"/>
      <c r="S13" s="36">
        <v>394700.29</v>
      </c>
      <c r="T13" s="31">
        <v>394700.29</v>
      </c>
      <c r="U13" s="9">
        <f t="shared" si="5"/>
        <v>0</v>
      </c>
      <c r="V13" s="20"/>
      <c r="W13" s="36">
        <v>394700.29</v>
      </c>
      <c r="X13" s="31">
        <v>394700.29</v>
      </c>
      <c r="Y13" s="9">
        <f t="shared" si="0"/>
        <v>0</v>
      </c>
      <c r="Z13" s="20"/>
      <c r="AA13" s="36">
        <v>394700.29</v>
      </c>
      <c r="AB13" s="31">
        <v>394700.29</v>
      </c>
      <c r="AC13" s="36">
        <f t="shared" si="6"/>
        <v>0</v>
      </c>
      <c r="AD13" s="12"/>
      <c r="AE13" s="36">
        <v>394700.29</v>
      </c>
      <c r="AF13" s="31">
        <v>394700.29</v>
      </c>
      <c r="AG13" s="36">
        <f t="shared" si="7"/>
        <v>0</v>
      </c>
      <c r="AH13" s="45"/>
      <c r="AI13" s="36">
        <v>394700.29</v>
      </c>
      <c r="AJ13" s="31">
        <v>394700.29</v>
      </c>
      <c r="AK13" s="36">
        <f t="shared" si="8"/>
        <v>0</v>
      </c>
      <c r="AL13" s="45"/>
      <c r="AM13" s="36">
        <v>394700.29</v>
      </c>
      <c r="AN13" s="31">
        <v>394700.29</v>
      </c>
      <c r="AO13" s="36">
        <f t="shared" si="9"/>
        <v>0</v>
      </c>
      <c r="AP13" s="45"/>
      <c r="AQ13" s="36">
        <v>394700.29</v>
      </c>
      <c r="AR13" s="31">
        <v>394700.29</v>
      </c>
      <c r="AS13" s="58">
        <f t="shared" si="10"/>
        <v>0</v>
      </c>
      <c r="AT13" s="59"/>
      <c r="AU13" s="36">
        <v>306509.73</v>
      </c>
      <c r="AV13" s="31">
        <v>394700.29</v>
      </c>
      <c r="AW13" s="58">
        <f t="shared" si="11"/>
        <v>-88190.56</v>
      </c>
      <c r="AX13" s="45"/>
      <c r="AY13" s="53">
        <f t="shared" si="12"/>
        <v>-88190.56</v>
      </c>
      <c r="AZ13" s="44"/>
    </row>
    <row r="14" spans="1:52" ht="37.6" customHeight="1" thickBot="1" x14ac:dyDescent="0.4">
      <c r="A14" s="11" t="s">
        <v>12</v>
      </c>
      <c r="B14" s="12"/>
      <c r="C14" s="17">
        <v>70163.399999999994</v>
      </c>
      <c r="D14" s="16">
        <v>70163.399999999994</v>
      </c>
      <c r="E14" s="8">
        <f t="shared" si="1"/>
        <v>0</v>
      </c>
      <c r="F14" s="12"/>
      <c r="G14" s="33">
        <v>70163.399999999994</v>
      </c>
      <c r="H14" s="14">
        <v>70163.399999999994</v>
      </c>
      <c r="I14" s="9">
        <f t="shared" si="2"/>
        <v>0</v>
      </c>
      <c r="J14" s="12"/>
      <c r="K14" s="36">
        <v>70163.399999999994</v>
      </c>
      <c r="L14" s="14">
        <v>70163.399999999994</v>
      </c>
      <c r="M14" s="9">
        <f t="shared" si="3"/>
        <v>0</v>
      </c>
      <c r="N14" s="12"/>
      <c r="O14" s="36">
        <v>70163.399999999994</v>
      </c>
      <c r="P14" s="14">
        <v>70163.399999999994</v>
      </c>
      <c r="Q14" s="9">
        <f t="shared" si="4"/>
        <v>0</v>
      </c>
      <c r="R14" s="20"/>
      <c r="S14" s="36">
        <v>70163.399999999994</v>
      </c>
      <c r="T14" s="31">
        <v>70163.399999999994</v>
      </c>
      <c r="U14" s="9">
        <f t="shared" si="5"/>
        <v>0</v>
      </c>
      <c r="V14" s="20"/>
      <c r="W14" s="36">
        <v>70163.399999999994</v>
      </c>
      <c r="X14" s="31">
        <v>70163.399999999994</v>
      </c>
      <c r="Y14" s="9">
        <f t="shared" si="0"/>
        <v>0</v>
      </c>
      <c r="Z14" s="20"/>
      <c r="AA14" s="36">
        <v>70163.399999999994</v>
      </c>
      <c r="AB14" s="31">
        <v>70163.399999999994</v>
      </c>
      <c r="AC14" s="36">
        <f t="shared" si="6"/>
        <v>0</v>
      </c>
      <c r="AD14" s="12"/>
      <c r="AE14" s="36">
        <v>70163.399999999994</v>
      </c>
      <c r="AF14" s="31">
        <v>70163.399999999994</v>
      </c>
      <c r="AG14" s="36">
        <f t="shared" si="7"/>
        <v>0</v>
      </c>
      <c r="AH14" s="45"/>
      <c r="AI14" s="36">
        <f>9280.18+60883.22</f>
        <v>70163.399999999994</v>
      </c>
      <c r="AJ14" s="31">
        <v>70163.399999999994</v>
      </c>
      <c r="AK14" s="36">
        <f t="shared" si="8"/>
        <v>0</v>
      </c>
      <c r="AL14" s="45"/>
      <c r="AM14" s="36">
        <v>0</v>
      </c>
      <c r="AN14" s="31">
        <v>70163.399999999994</v>
      </c>
      <c r="AO14" s="36">
        <f t="shared" si="9"/>
        <v>-70163.399999999994</v>
      </c>
      <c r="AP14" s="45"/>
      <c r="AQ14" s="36">
        <v>0</v>
      </c>
      <c r="AR14" s="31">
        <v>70163.399999999994</v>
      </c>
      <c r="AS14" s="58">
        <f t="shared" si="10"/>
        <v>-70163.399999999994</v>
      </c>
      <c r="AT14" s="59"/>
      <c r="AU14" s="36">
        <v>0</v>
      </c>
      <c r="AV14" s="31">
        <v>70163.399999999994</v>
      </c>
      <c r="AW14" s="58">
        <f t="shared" si="11"/>
        <v>-70163.399999999994</v>
      </c>
      <c r="AX14" s="45"/>
      <c r="AY14" s="53">
        <f t="shared" si="12"/>
        <v>-210490.19999999998</v>
      </c>
      <c r="AZ14" s="44"/>
    </row>
    <row r="15" spans="1:52" ht="37.6" customHeight="1" thickBot="1" x14ac:dyDescent="0.4">
      <c r="A15" s="11" t="s">
        <v>13</v>
      </c>
      <c r="B15" s="12"/>
      <c r="C15" s="17">
        <v>212314.53</v>
      </c>
      <c r="D15" s="16">
        <v>212314.53</v>
      </c>
      <c r="E15" s="8">
        <f t="shared" si="1"/>
        <v>0</v>
      </c>
      <c r="F15" s="12"/>
      <c r="G15" s="17">
        <v>212314.53</v>
      </c>
      <c r="H15" s="14">
        <v>212314.53</v>
      </c>
      <c r="I15" s="9">
        <f t="shared" si="2"/>
        <v>0</v>
      </c>
      <c r="J15" s="12"/>
      <c r="K15" s="36">
        <v>212314.53</v>
      </c>
      <c r="L15" s="14">
        <v>212314.53</v>
      </c>
      <c r="M15" s="9">
        <f t="shared" si="3"/>
        <v>0</v>
      </c>
      <c r="N15" s="12"/>
      <c r="O15" s="36">
        <v>212314.53</v>
      </c>
      <c r="P15" s="14">
        <v>212314.53</v>
      </c>
      <c r="Q15" s="9">
        <f t="shared" si="4"/>
        <v>0</v>
      </c>
      <c r="R15" s="20"/>
      <c r="S15" s="36">
        <v>212314.53</v>
      </c>
      <c r="T15" s="31">
        <v>212314.53</v>
      </c>
      <c r="U15" s="9">
        <f t="shared" si="5"/>
        <v>0</v>
      </c>
      <c r="V15" s="20"/>
      <c r="W15" s="36">
        <v>212314.53</v>
      </c>
      <c r="X15" s="31">
        <v>212314.53</v>
      </c>
      <c r="Y15" s="9">
        <f t="shared" si="0"/>
        <v>0</v>
      </c>
      <c r="Z15" s="20"/>
      <c r="AA15" s="36">
        <v>212314.53</v>
      </c>
      <c r="AB15" s="31">
        <v>212314.53</v>
      </c>
      <c r="AC15" s="36">
        <f t="shared" si="6"/>
        <v>0</v>
      </c>
      <c r="AD15" s="12"/>
      <c r="AE15" s="36">
        <v>212314.53</v>
      </c>
      <c r="AF15" s="31">
        <v>212314.53</v>
      </c>
      <c r="AG15" s="36">
        <f t="shared" si="7"/>
        <v>0</v>
      </c>
      <c r="AH15" s="45"/>
      <c r="AI15" s="36">
        <v>158880.13</v>
      </c>
      <c r="AJ15" s="31">
        <v>212314.53</v>
      </c>
      <c r="AK15" s="36">
        <f t="shared" si="8"/>
        <v>-53434.399999999994</v>
      </c>
      <c r="AL15" s="45"/>
      <c r="AM15" s="36">
        <v>0</v>
      </c>
      <c r="AN15" s="31">
        <v>212314.53</v>
      </c>
      <c r="AO15" s="36">
        <f t="shared" si="9"/>
        <v>-212314.53</v>
      </c>
      <c r="AP15" s="45"/>
      <c r="AQ15" s="36">
        <v>0</v>
      </c>
      <c r="AR15" s="31">
        <v>212314.53</v>
      </c>
      <c r="AS15" s="58">
        <f t="shared" si="10"/>
        <v>-212314.53</v>
      </c>
      <c r="AT15" s="59"/>
      <c r="AU15" s="36">
        <v>0</v>
      </c>
      <c r="AV15" s="31">
        <v>212314.53</v>
      </c>
      <c r="AW15" s="58">
        <f t="shared" si="11"/>
        <v>-212314.53</v>
      </c>
      <c r="AX15" s="45"/>
      <c r="AY15" s="53">
        <f t="shared" si="12"/>
        <v>-690377.99</v>
      </c>
      <c r="AZ15" s="44"/>
    </row>
    <row r="16" spans="1:52" ht="37.6" customHeight="1" thickBot="1" x14ac:dyDescent="0.4">
      <c r="A16" s="11" t="s">
        <v>14</v>
      </c>
      <c r="B16" s="12"/>
      <c r="C16" s="17">
        <v>126624.17</v>
      </c>
      <c r="D16" s="14">
        <v>126624.17</v>
      </c>
      <c r="E16" s="8">
        <f t="shared" si="1"/>
        <v>0</v>
      </c>
      <c r="F16" s="12"/>
      <c r="G16" s="17">
        <v>126624.17</v>
      </c>
      <c r="H16" s="14">
        <v>126624.17</v>
      </c>
      <c r="I16" s="9">
        <f t="shared" si="2"/>
        <v>0</v>
      </c>
      <c r="J16" s="12"/>
      <c r="K16" s="36">
        <v>126624.17</v>
      </c>
      <c r="L16" s="14">
        <v>126624.17</v>
      </c>
      <c r="M16" s="9">
        <f t="shared" si="3"/>
        <v>0</v>
      </c>
      <c r="N16" s="12"/>
      <c r="O16" s="36">
        <v>126624.17</v>
      </c>
      <c r="P16" s="14">
        <v>126624.17</v>
      </c>
      <c r="Q16" s="9">
        <f t="shared" si="4"/>
        <v>0</v>
      </c>
      <c r="R16" s="20"/>
      <c r="S16" s="36">
        <v>126624.17</v>
      </c>
      <c r="T16" s="31">
        <v>126624.17</v>
      </c>
      <c r="U16" s="9">
        <f t="shared" si="5"/>
        <v>0</v>
      </c>
      <c r="V16" s="20"/>
      <c r="W16" s="36">
        <v>126624.17</v>
      </c>
      <c r="X16" s="31">
        <v>126624.17</v>
      </c>
      <c r="Y16" s="9">
        <f t="shared" si="0"/>
        <v>0</v>
      </c>
      <c r="Z16" s="20"/>
      <c r="AA16" s="36">
        <v>126624.17</v>
      </c>
      <c r="AB16" s="31">
        <v>126624.17</v>
      </c>
      <c r="AC16" s="36">
        <f t="shared" si="6"/>
        <v>0</v>
      </c>
      <c r="AD16" s="12"/>
      <c r="AE16" s="36">
        <v>126624.17</v>
      </c>
      <c r="AF16" s="31">
        <v>126624.17</v>
      </c>
      <c r="AG16" s="36">
        <f t="shared" si="7"/>
        <v>0</v>
      </c>
      <c r="AH16" s="45"/>
      <c r="AI16" s="36">
        <v>126624.17</v>
      </c>
      <c r="AJ16" s="31">
        <v>126624.17</v>
      </c>
      <c r="AK16" s="36">
        <f t="shared" si="8"/>
        <v>0</v>
      </c>
      <c r="AL16" s="45"/>
      <c r="AM16" s="36">
        <v>126624.17</v>
      </c>
      <c r="AN16" s="31">
        <v>126624.17</v>
      </c>
      <c r="AO16" s="36">
        <f t="shared" si="9"/>
        <v>0</v>
      </c>
      <c r="AP16" s="45"/>
      <c r="AQ16" s="36">
        <v>126624.17</v>
      </c>
      <c r="AR16" s="31">
        <v>126624.17</v>
      </c>
      <c r="AS16" s="58">
        <f t="shared" si="10"/>
        <v>0</v>
      </c>
      <c r="AT16" s="59"/>
      <c r="AU16" s="36">
        <v>0</v>
      </c>
      <c r="AV16" s="31">
        <v>126624.17</v>
      </c>
      <c r="AW16" s="58">
        <f t="shared" si="11"/>
        <v>-126624.17</v>
      </c>
      <c r="AX16" s="45"/>
      <c r="AY16" s="53">
        <f t="shared" si="12"/>
        <v>-126624.17</v>
      </c>
      <c r="AZ16" s="44"/>
    </row>
    <row r="17" spans="1:52" ht="37.6" customHeight="1" thickBot="1" x14ac:dyDescent="0.4">
      <c r="A17" s="11" t="s">
        <v>15</v>
      </c>
      <c r="B17" s="12"/>
      <c r="C17" s="17">
        <v>83509.42</v>
      </c>
      <c r="D17" s="16">
        <v>83509.42</v>
      </c>
      <c r="E17" s="8">
        <f t="shared" si="1"/>
        <v>0</v>
      </c>
      <c r="F17" s="12"/>
      <c r="G17" s="17">
        <v>83509.42</v>
      </c>
      <c r="H17" s="14">
        <v>83509.42</v>
      </c>
      <c r="I17" s="9">
        <f t="shared" si="2"/>
        <v>0</v>
      </c>
      <c r="J17" s="12"/>
      <c r="K17" s="36">
        <v>83509.42</v>
      </c>
      <c r="L17" s="14">
        <v>83509.42</v>
      </c>
      <c r="M17" s="9">
        <f t="shared" si="3"/>
        <v>0</v>
      </c>
      <c r="N17" s="12"/>
      <c r="O17" s="36">
        <v>83509.42</v>
      </c>
      <c r="P17" s="14">
        <v>83509.42</v>
      </c>
      <c r="Q17" s="9">
        <f t="shared" si="4"/>
        <v>0</v>
      </c>
      <c r="R17" s="20"/>
      <c r="S17" s="36">
        <v>83509.42</v>
      </c>
      <c r="T17" s="31">
        <v>83509.42</v>
      </c>
      <c r="U17" s="9">
        <f t="shared" si="5"/>
        <v>0</v>
      </c>
      <c r="V17" s="20"/>
      <c r="W17" s="36">
        <v>83509.42</v>
      </c>
      <c r="X17" s="31">
        <v>83509.42</v>
      </c>
      <c r="Y17" s="9">
        <f t="shared" si="0"/>
        <v>0</v>
      </c>
      <c r="Z17" s="20"/>
      <c r="AA17" s="36">
        <v>83509.42</v>
      </c>
      <c r="AB17" s="31">
        <v>83509.42</v>
      </c>
      <c r="AC17" s="36">
        <f t="shared" si="6"/>
        <v>0</v>
      </c>
      <c r="AD17" s="12"/>
      <c r="AE17" s="36">
        <v>83509.42</v>
      </c>
      <c r="AF17" s="31">
        <v>83509.42</v>
      </c>
      <c r="AG17" s="36">
        <f t="shared" si="7"/>
        <v>0</v>
      </c>
      <c r="AH17" s="45"/>
      <c r="AI17" s="36">
        <v>83509.42</v>
      </c>
      <c r="AJ17" s="31">
        <v>83509.42</v>
      </c>
      <c r="AK17" s="36">
        <f t="shared" si="8"/>
        <v>0</v>
      </c>
      <c r="AL17" s="45"/>
      <c r="AM17" s="36">
        <v>83509.42</v>
      </c>
      <c r="AN17" s="31">
        <v>83509.42</v>
      </c>
      <c r="AO17" s="36">
        <f t="shared" si="9"/>
        <v>0</v>
      </c>
      <c r="AP17" s="45"/>
      <c r="AQ17" s="36">
        <v>83509.42</v>
      </c>
      <c r="AR17" s="31">
        <v>83509.42</v>
      </c>
      <c r="AS17" s="58">
        <f t="shared" si="10"/>
        <v>0</v>
      </c>
      <c r="AT17" s="59"/>
      <c r="AU17" s="36">
        <v>139796.38</v>
      </c>
      <c r="AV17" s="31">
        <v>83509.42</v>
      </c>
      <c r="AW17" s="58">
        <f t="shared" si="11"/>
        <v>56286.960000000006</v>
      </c>
      <c r="AX17" s="45"/>
      <c r="AY17" s="53">
        <f t="shared" si="12"/>
        <v>56286.960000000006</v>
      </c>
      <c r="AZ17" s="44"/>
    </row>
    <row r="18" spans="1:52" ht="37.6" customHeight="1" thickBot="1" x14ac:dyDescent="0.4">
      <c r="A18" s="11" t="s">
        <v>16</v>
      </c>
      <c r="B18" s="12"/>
      <c r="C18" s="17">
        <v>48196.2</v>
      </c>
      <c r="D18" s="16">
        <v>48196.2</v>
      </c>
      <c r="E18" s="8">
        <f t="shared" si="1"/>
        <v>0</v>
      </c>
      <c r="F18" s="12"/>
      <c r="G18" s="17">
        <v>48196.2</v>
      </c>
      <c r="H18" s="16">
        <v>48196.2</v>
      </c>
      <c r="I18" s="9">
        <f t="shared" si="2"/>
        <v>0</v>
      </c>
      <c r="J18" s="12"/>
      <c r="K18" s="36">
        <v>48196.2</v>
      </c>
      <c r="L18" s="16">
        <v>48196.2</v>
      </c>
      <c r="M18" s="9">
        <f t="shared" si="3"/>
        <v>0</v>
      </c>
      <c r="N18" s="12"/>
      <c r="O18" s="36">
        <v>48196.2</v>
      </c>
      <c r="P18" s="16">
        <v>48196.2</v>
      </c>
      <c r="Q18" s="9">
        <f t="shared" si="4"/>
        <v>0</v>
      </c>
      <c r="R18" s="20"/>
      <c r="S18" s="36">
        <v>48196.2</v>
      </c>
      <c r="T18" s="32">
        <v>48196.2</v>
      </c>
      <c r="U18" s="9">
        <f t="shared" si="5"/>
        <v>0</v>
      </c>
      <c r="V18" s="20"/>
      <c r="W18" s="36">
        <v>48196.2</v>
      </c>
      <c r="X18" s="32">
        <v>48196.2</v>
      </c>
      <c r="Y18" s="9">
        <f t="shared" si="0"/>
        <v>0</v>
      </c>
      <c r="Z18" s="20"/>
      <c r="AA18" s="36">
        <v>48196.2</v>
      </c>
      <c r="AB18" s="32">
        <v>48196.2</v>
      </c>
      <c r="AC18" s="36">
        <f t="shared" si="6"/>
        <v>0</v>
      </c>
      <c r="AD18" s="12"/>
      <c r="AE18" s="36">
        <v>48196.2</v>
      </c>
      <c r="AF18" s="32">
        <v>48196.2</v>
      </c>
      <c r="AG18" s="36">
        <f t="shared" si="7"/>
        <v>0</v>
      </c>
      <c r="AH18" s="45"/>
      <c r="AI18" s="36">
        <v>48196.2</v>
      </c>
      <c r="AJ18" s="32">
        <v>48196.2</v>
      </c>
      <c r="AK18" s="36">
        <f t="shared" si="8"/>
        <v>0</v>
      </c>
      <c r="AL18" s="45"/>
      <c r="AM18" s="36">
        <v>48196.2</v>
      </c>
      <c r="AN18" s="32">
        <v>48196.2</v>
      </c>
      <c r="AO18" s="36">
        <f t="shared" si="9"/>
        <v>0</v>
      </c>
      <c r="AP18" s="45"/>
      <c r="AQ18" s="36">
        <v>0</v>
      </c>
      <c r="AR18" s="32">
        <v>48196.2</v>
      </c>
      <c r="AS18" s="58">
        <f t="shared" si="10"/>
        <v>-48196.2</v>
      </c>
      <c r="AT18" s="59"/>
      <c r="AU18" s="36">
        <v>0</v>
      </c>
      <c r="AV18" s="32">
        <v>48196.2</v>
      </c>
      <c r="AW18" s="58">
        <f t="shared" si="11"/>
        <v>-48196.2</v>
      </c>
      <c r="AX18" s="45"/>
      <c r="AY18" s="53">
        <f t="shared" si="12"/>
        <v>-96392.4</v>
      </c>
      <c r="AZ18" s="44"/>
    </row>
    <row r="19" spans="1:52" ht="37.6" customHeight="1" thickBot="1" x14ac:dyDescent="0.4">
      <c r="A19" s="11" t="s">
        <v>17</v>
      </c>
      <c r="B19" s="12"/>
      <c r="C19" s="17">
        <v>439463.84</v>
      </c>
      <c r="D19" s="16">
        <v>439463.84</v>
      </c>
      <c r="E19" s="8">
        <f t="shared" si="1"/>
        <v>0</v>
      </c>
      <c r="F19" s="12"/>
      <c r="G19" s="17">
        <v>439463.84</v>
      </c>
      <c r="H19" s="14">
        <v>439463.84</v>
      </c>
      <c r="I19" s="9">
        <f t="shared" si="2"/>
        <v>0</v>
      </c>
      <c r="J19" s="12"/>
      <c r="K19" s="36">
        <v>439463.84</v>
      </c>
      <c r="L19" s="14">
        <v>439463.84</v>
      </c>
      <c r="M19" s="9">
        <f t="shared" si="3"/>
        <v>0</v>
      </c>
      <c r="N19" s="12"/>
      <c r="O19" s="36">
        <v>439463.84</v>
      </c>
      <c r="P19" s="14">
        <v>439463.84</v>
      </c>
      <c r="Q19" s="9">
        <f t="shared" si="4"/>
        <v>0</v>
      </c>
      <c r="R19" s="20"/>
      <c r="S19" s="36">
        <v>439463.84</v>
      </c>
      <c r="T19" s="31">
        <v>439463.84</v>
      </c>
      <c r="U19" s="9">
        <f t="shared" si="5"/>
        <v>0</v>
      </c>
      <c r="V19" s="20"/>
      <c r="W19" s="36">
        <v>439463.84</v>
      </c>
      <c r="X19" s="31">
        <v>439463.84</v>
      </c>
      <c r="Y19" s="9">
        <f t="shared" si="0"/>
        <v>0</v>
      </c>
      <c r="Z19" s="20"/>
      <c r="AA19" s="36">
        <v>439463.84</v>
      </c>
      <c r="AB19" s="31">
        <v>439463.84</v>
      </c>
      <c r="AC19" s="36">
        <f t="shared" si="6"/>
        <v>0</v>
      </c>
      <c r="AD19" s="12"/>
      <c r="AE19" s="36">
        <v>439463.84</v>
      </c>
      <c r="AF19" s="31">
        <v>439463.84</v>
      </c>
      <c r="AG19" s="36">
        <f t="shared" si="7"/>
        <v>0</v>
      </c>
      <c r="AH19" s="45"/>
      <c r="AI19" s="36">
        <v>439463.84</v>
      </c>
      <c r="AJ19" s="31">
        <v>439463.84</v>
      </c>
      <c r="AK19" s="36">
        <f t="shared" si="8"/>
        <v>0</v>
      </c>
      <c r="AL19" s="45"/>
      <c r="AM19" s="36">
        <v>439463.84</v>
      </c>
      <c r="AN19" s="31">
        <v>439463.84</v>
      </c>
      <c r="AO19" s="36">
        <f t="shared" si="9"/>
        <v>0</v>
      </c>
      <c r="AP19" s="45"/>
      <c r="AQ19" s="36">
        <v>439463.84</v>
      </c>
      <c r="AR19" s="31">
        <v>439463.84</v>
      </c>
      <c r="AS19" s="58">
        <f t="shared" si="10"/>
        <v>0</v>
      </c>
      <c r="AT19" s="59"/>
      <c r="AU19" s="36">
        <v>438176.92</v>
      </c>
      <c r="AV19" s="31">
        <v>439463.84</v>
      </c>
      <c r="AW19" s="58">
        <f t="shared" si="11"/>
        <v>-1286.9200000000419</v>
      </c>
      <c r="AX19" s="45"/>
      <c r="AY19" s="53">
        <f t="shared" si="12"/>
        <v>-1286.9200000000419</v>
      </c>
      <c r="AZ19" s="44"/>
    </row>
    <row r="20" spans="1:52" ht="37.6" customHeight="1" thickBot="1" x14ac:dyDescent="0.4">
      <c r="A20" s="11" t="s">
        <v>18</v>
      </c>
      <c r="B20" s="12"/>
      <c r="C20" s="17">
        <v>755553.7</v>
      </c>
      <c r="D20" s="16">
        <v>755553.7</v>
      </c>
      <c r="E20" s="8">
        <f t="shared" si="1"/>
        <v>0</v>
      </c>
      <c r="F20" s="12"/>
      <c r="G20" s="17">
        <v>755553.7</v>
      </c>
      <c r="H20" s="14">
        <v>755553.7</v>
      </c>
      <c r="I20" s="9">
        <f t="shared" si="2"/>
        <v>0</v>
      </c>
      <c r="J20" s="12"/>
      <c r="K20" s="36">
        <v>755553.7</v>
      </c>
      <c r="L20" s="14">
        <v>755553.7</v>
      </c>
      <c r="M20" s="9">
        <f t="shared" si="3"/>
        <v>0</v>
      </c>
      <c r="N20" s="12"/>
      <c r="O20" s="36">
        <v>755553.7</v>
      </c>
      <c r="P20" s="14">
        <v>755553.7</v>
      </c>
      <c r="Q20" s="9">
        <f t="shared" si="4"/>
        <v>0</v>
      </c>
      <c r="R20" s="20"/>
      <c r="S20" s="36">
        <v>755553.7</v>
      </c>
      <c r="T20" s="31">
        <v>755553.7</v>
      </c>
      <c r="U20" s="9">
        <f t="shared" si="5"/>
        <v>0</v>
      </c>
      <c r="V20" s="20"/>
      <c r="W20" s="36">
        <v>755553.7</v>
      </c>
      <c r="X20" s="31">
        <v>755553.7</v>
      </c>
      <c r="Y20" s="9">
        <f t="shared" si="0"/>
        <v>0</v>
      </c>
      <c r="Z20" s="20"/>
      <c r="AA20" s="36">
        <v>755553.7</v>
      </c>
      <c r="AB20" s="31">
        <v>755553.7</v>
      </c>
      <c r="AC20" s="36">
        <f t="shared" si="6"/>
        <v>0</v>
      </c>
      <c r="AD20" s="12"/>
      <c r="AE20" s="36">
        <v>755553.7</v>
      </c>
      <c r="AF20" s="31">
        <v>755553.7</v>
      </c>
      <c r="AG20" s="36">
        <f t="shared" si="7"/>
        <v>0</v>
      </c>
      <c r="AH20" s="45"/>
      <c r="AI20" s="36">
        <v>755553.7</v>
      </c>
      <c r="AJ20" s="31">
        <v>755553.7</v>
      </c>
      <c r="AK20" s="36">
        <f t="shared" si="8"/>
        <v>0</v>
      </c>
      <c r="AL20" s="45"/>
      <c r="AM20" s="36">
        <v>755553.7</v>
      </c>
      <c r="AN20" s="31">
        <v>755553.7</v>
      </c>
      <c r="AO20" s="36">
        <f t="shared" si="9"/>
        <v>0</v>
      </c>
      <c r="AP20" s="45"/>
      <c r="AQ20" s="36">
        <v>755553.7</v>
      </c>
      <c r="AR20" s="31">
        <v>755553.7</v>
      </c>
      <c r="AS20" s="58">
        <f t="shared" si="10"/>
        <v>0</v>
      </c>
      <c r="AT20" s="59"/>
      <c r="AU20" s="36">
        <v>850015.8</v>
      </c>
      <c r="AV20" s="31">
        <v>755553.7</v>
      </c>
      <c r="AW20" s="58">
        <f t="shared" si="11"/>
        <v>94462.100000000093</v>
      </c>
      <c r="AX20" s="45"/>
      <c r="AY20" s="53">
        <f t="shared" si="12"/>
        <v>94462.100000000093</v>
      </c>
      <c r="AZ20" s="44"/>
    </row>
    <row r="21" spans="1:52" ht="37.6" customHeight="1" thickBot="1" x14ac:dyDescent="0.4">
      <c r="A21" s="11" t="s">
        <v>19</v>
      </c>
      <c r="B21" s="12"/>
      <c r="C21" s="17">
        <v>30473.41</v>
      </c>
      <c r="D21" s="16">
        <v>30473.41</v>
      </c>
      <c r="E21" s="8">
        <f t="shared" si="1"/>
        <v>0</v>
      </c>
      <c r="F21" s="12"/>
      <c r="G21" s="17">
        <v>30473.41</v>
      </c>
      <c r="H21" s="14">
        <v>30473.41</v>
      </c>
      <c r="I21" s="9">
        <f t="shared" si="2"/>
        <v>0</v>
      </c>
      <c r="J21" s="12"/>
      <c r="K21" s="36">
        <v>30473.41</v>
      </c>
      <c r="L21" s="14">
        <v>30473.41</v>
      </c>
      <c r="M21" s="9">
        <f t="shared" si="3"/>
        <v>0</v>
      </c>
      <c r="N21" s="12"/>
      <c r="O21" s="36">
        <v>30473.41</v>
      </c>
      <c r="P21" s="14">
        <v>30473.41</v>
      </c>
      <c r="Q21" s="9">
        <f t="shared" si="4"/>
        <v>0</v>
      </c>
      <c r="R21" s="20"/>
      <c r="S21" s="36">
        <v>30473.41</v>
      </c>
      <c r="T21" s="31">
        <v>30473.41</v>
      </c>
      <c r="U21" s="9">
        <f t="shared" si="5"/>
        <v>0</v>
      </c>
      <c r="V21" s="20"/>
      <c r="W21" s="36">
        <v>30473.41</v>
      </c>
      <c r="X21" s="31">
        <v>30473.41</v>
      </c>
      <c r="Y21" s="9">
        <f t="shared" si="0"/>
        <v>0</v>
      </c>
      <c r="Z21" s="20"/>
      <c r="AA21" s="36">
        <v>30473.41</v>
      </c>
      <c r="AB21" s="31">
        <v>30473.41</v>
      </c>
      <c r="AC21" s="36">
        <f t="shared" si="6"/>
        <v>0</v>
      </c>
      <c r="AD21" s="12"/>
      <c r="AE21" s="36">
        <v>30473.41</v>
      </c>
      <c r="AF21" s="31">
        <v>30473.41</v>
      </c>
      <c r="AG21" s="36">
        <f t="shared" si="7"/>
        <v>0</v>
      </c>
      <c r="AH21" s="45"/>
      <c r="AI21" s="36">
        <v>30473.41</v>
      </c>
      <c r="AJ21" s="31">
        <v>30473.41</v>
      </c>
      <c r="AK21" s="36">
        <f t="shared" si="8"/>
        <v>0</v>
      </c>
      <c r="AL21" s="45"/>
      <c r="AM21" s="36">
        <v>0</v>
      </c>
      <c r="AN21" s="31">
        <v>30473.41</v>
      </c>
      <c r="AO21" s="36">
        <f t="shared" si="9"/>
        <v>-30473.41</v>
      </c>
      <c r="AP21" s="45"/>
      <c r="AQ21" s="36">
        <v>0</v>
      </c>
      <c r="AR21" s="31">
        <v>30473.41</v>
      </c>
      <c r="AS21" s="58">
        <f t="shared" si="10"/>
        <v>-30473.41</v>
      </c>
      <c r="AT21" s="59"/>
      <c r="AU21" s="36">
        <v>0</v>
      </c>
      <c r="AV21" s="31">
        <v>30473.41</v>
      </c>
      <c r="AW21" s="58">
        <f t="shared" si="11"/>
        <v>-30473.41</v>
      </c>
      <c r="AX21" s="45"/>
      <c r="AY21" s="53">
        <f t="shared" si="12"/>
        <v>-91420.23</v>
      </c>
      <c r="AZ21" s="44"/>
    </row>
    <row r="22" spans="1:52" ht="37.6" customHeight="1" thickBot="1" x14ac:dyDescent="0.4">
      <c r="A22" s="11" t="s">
        <v>20</v>
      </c>
      <c r="B22" s="12"/>
      <c r="C22" s="17">
        <v>33019.19</v>
      </c>
      <c r="D22" s="16">
        <v>33019.19</v>
      </c>
      <c r="E22" s="8">
        <f t="shared" si="1"/>
        <v>0</v>
      </c>
      <c r="F22" s="12"/>
      <c r="G22" s="17">
        <v>33019.19</v>
      </c>
      <c r="H22" s="14">
        <v>33019.19</v>
      </c>
      <c r="I22" s="9">
        <f t="shared" si="2"/>
        <v>0</v>
      </c>
      <c r="J22" s="12"/>
      <c r="K22" s="36">
        <v>33019.19</v>
      </c>
      <c r="L22" s="14">
        <v>33019.19</v>
      </c>
      <c r="M22" s="9">
        <f t="shared" si="3"/>
        <v>0</v>
      </c>
      <c r="N22" s="12"/>
      <c r="O22" s="36">
        <v>33019.19</v>
      </c>
      <c r="P22" s="14">
        <v>33019.19</v>
      </c>
      <c r="Q22" s="9">
        <f t="shared" si="4"/>
        <v>0</v>
      </c>
      <c r="R22" s="20"/>
      <c r="S22" s="36">
        <v>33019.19</v>
      </c>
      <c r="T22" s="31">
        <v>33019.19</v>
      </c>
      <c r="U22" s="9">
        <f t="shared" si="5"/>
        <v>0</v>
      </c>
      <c r="V22" s="20"/>
      <c r="W22" s="36">
        <v>33019.19</v>
      </c>
      <c r="X22" s="31">
        <v>33019.19</v>
      </c>
      <c r="Y22" s="9">
        <f t="shared" si="0"/>
        <v>0</v>
      </c>
      <c r="Z22" s="20"/>
      <c r="AA22" s="36">
        <v>33019.19</v>
      </c>
      <c r="AB22" s="31">
        <v>33019.19</v>
      </c>
      <c r="AC22" s="36">
        <f t="shared" si="6"/>
        <v>0</v>
      </c>
      <c r="AD22" s="12"/>
      <c r="AE22" s="36">
        <v>33019.19</v>
      </c>
      <c r="AF22" s="31">
        <v>33019.19</v>
      </c>
      <c r="AG22" s="36">
        <f t="shared" si="7"/>
        <v>0</v>
      </c>
      <c r="AH22" s="45"/>
      <c r="AI22" s="36">
        <v>33019.19</v>
      </c>
      <c r="AJ22" s="31">
        <v>33019.19</v>
      </c>
      <c r="AK22" s="36">
        <f t="shared" si="8"/>
        <v>0</v>
      </c>
      <c r="AL22" s="45"/>
      <c r="AM22" s="36">
        <v>33019.19</v>
      </c>
      <c r="AN22" s="31">
        <v>33019.19</v>
      </c>
      <c r="AO22" s="36">
        <f t="shared" si="9"/>
        <v>0</v>
      </c>
      <c r="AP22" s="45"/>
      <c r="AQ22" s="36">
        <v>33019.19</v>
      </c>
      <c r="AR22" s="31">
        <v>33019.19</v>
      </c>
      <c r="AS22" s="58">
        <f t="shared" si="10"/>
        <v>0</v>
      </c>
      <c r="AT22" s="59"/>
      <c r="AU22" s="36">
        <v>1423.58</v>
      </c>
      <c r="AV22" s="31">
        <v>33019.19</v>
      </c>
      <c r="AW22" s="58">
        <f t="shared" si="11"/>
        <v>-31595.61</v>
      </c>
      <c r="AX22" s="45"/>
      <c r="AY22" s="53">
        <f t="shared" si="12"/>
        <v>-31595.61</v>
      </c>
      <c r="AZ22" s="44"/>
    </row>
    <row r="23" spans="1:52" ht="37.6" customHeight="1" thickBot="1" x14ac:dyDescent="0.4">
      <c r="A23" s="11" t="s">
        <v>21</v>
      </c>
      <c r="B23" s="12"/>
      <c r="C23" s="17">
        <v>67141.679999999993</v>
      </c>
      <c r="D23" s="16">
        <v>67141.679999999993</v>
      </c>
      <c r="E23" s="8">
        <f t="shared" si="1"/>
        <v>0</v>
      </c>
      <c r="F23" s="12"/>
      <c r="G23" s="17">
        <v>67141.679999999993</v>
      </c>
      <c r="H23" s="16">
        <v>67141.679999999993</v>
      </c>
      <c r="I23" s="9">
        <f t="shared" si="2"/>
        <v>0</v>
      </c>
      <c r="J23" s="12"/>
      <c r="K23" s="36">
        <v>67141.679999999993</v>
      </c>
      <c r="L23" s="16">
        <v>67141.679999999993</v>
      </c>
      <c r="M23" s="9">
        <f t="shared" si="3"/>
        <v>0</v>
      </c>
      <c r="N23" s="12"/>
      <c r="O23" s="36">
        <v>67141.679999999993</v>
      </c>
      <c r="P23" s="16">
        <v>67141.679999999993</v>
      </c>
      <c r="Q23" s="9">
        <f t="shared" si="4"/>
        <v>0</v>
      </c>
      <c r="R23" s="20"/>
      <c r="S23" s="36">
        <v>67141.679999999993</v>
      </c>
      <c r="T23" s="32">
        <v>67141.679999999993</v>
      </c>
      <c r="U23" s="9">
        <f t="shared" si="5"/>
        <v>0</v>
      </c>
      <c r="V23" s="20"/>
      <c r="W23" s="36">
        <v>67141.679999999993</v>
      </c>
      <c r="X23" s="32">
        <v>67141.679999999993</v>
      </c>
      <c r="Y23" s="9">
        <f t="shared" si="0"/>
        <v>0</v>
      </c>
      <c r="Z23" s="20"/>
      <c r="AA23" s="36">
        <v>67141.679999999993</v>
      </c>
      <c r="AB23" s="32">
        <v>67141.679999999993</v>
      </c>
      <c r="AC23" s="36">
        <f t="shared" si="6"/>
        <v>0</v>
      </c>
      <c r="AD23" s="12"/>
      <c r="AE23" s="36">
        <v>67141.679999999993</v>
      </c>
      <c r="AF23" s="32">
        <v>67141.679999999993</v>
      </c>
      <c r="AG23" s="36">
        <f t="shared" si="7"/>
        <v>0</v>
      </c>
      <c r="AH23" s="45"/>
      <c r="AI23" s="36">
        <v>67141.679999999993</v>
      </c>
      <c r="AJ23" s="32">
        <v>67141.679999999993</v>
      </c>
      <c r="AK23" s="36">
        <f t="shared" si="8"/>
        <v>0</v>
      </c>
      <c r="AL23" s="45"/>
      <c r="AM23" s="36">
        <v>67141.679999999993</v>
      </c>
      <c r="AN23" s="32">
        <v>67141.679999999993</v>
      </c>
      <c r="AO23" s="36">
        <f t="shared" si="9"/>
        <v>0</v>
      </c>
      <c r="AP23" s="45"/>
      <c r="AQ23" s="36">
        <v>67141.679999999993</v>
      </c>
      <c r="AR23" s="32">
        <v>67141.679999999993</v>
      </c>
      <c r="AS23" s="58">
        <f t="shared" si="10"/>
        <v>0</v>
      </c>
      <c r="AT23" s="59"/>
      <c r="AU23" s="36">
        <v>0</v>
      </c>
      <c r="AV23" s="32">
        <v>67141.679999999993</v>
      </c>
      <c r="AW23" s="58">
        <f t="shared" si="11"/>
        <v>-67141.679999999993</v>
      </c>
      <c r="AX23" s="45"/>
      <c r="AY23" s="53">
        <f t="shared" si="12"/>
        <v>-67141.679999999993</v>
      </c>
      <c r="AZ23" s="44"/>
    </row>
    <row r="24" spans="1:52" ht="37.6" customHeight="1" thickBot="1" x14ac:dyDescent="0.4">
      <c r="A24" s="11" t="s">
        <v>22</v>
      </c>
      <c r="B24" s="12"/>
      <c r="C24" s="17">
        <v>29662.36</v>
      </c>
      <c r="D24" s="16">
        <v>29662.36</v>
      </c>
      <c r="E24" s="8">
        <f t="shared" si="1"/>
        <v>0</v>
      </c>
      <c r="F24" s="12"/>
      <c r="G24" s="17">
        <v>29662.36</v>
      </c>
      <c r="H24" s="16">
        <v>29662.36</v>
      </c>
      <c r="I24" s="9">
        <f t="shared" si="2"/>
        <v>0</v>
      </c>
      <c r="J24" s="12"/>
      <c r="K24" s="36">
        <v>29662.36</v>
      </c>
      <c r="L24" s="16">
        <v>29662.36</v>
      </c>
      <c r="M24" s="9">
        <f t="shared" si="3"/>
        <v>0</v>
      </c>
      <c r="N24" s="12"/>
      <c r="O24" s="36">
        <v>29662.36</v>
      </c>
      <c r="P24" s="16">
        <v>29662.36</v>
      </c>
      <c r="Q24" s="9">
        <f t="shared" si="4"/>
        <v>0</v>
      </c>
      <c r="R24" s="26"/>
      <c r="S24" s="36">
        <v>29662.36</v>
      </c>
      <c r="T24" s="32">
        <v>29662.36</v>
      </c>
      <c r="U24" s="9">
        <f t="shared" si="5"/>
        <v>0</v>
      </c>
      <c r="V24" s="26"/>
      <c r="W24" s="36">
        <v>29662.36</v>
      </c>
      <c r="X24" s="32">
        <v>29662.36</v>
      </c>
      <c r="Y24" s="9">
        <f t="shared" si="0"/>
        <v>0</v>
      </c>
      <c r="Z24" s="26"/>
      <c r="AA24" s="36">
        <v>18888.73</v>
      </c>
      <c r="AB24" s="32">
        <v>29662.36</v>
      </c>
      <c r="AC24" s="36">
        <f t="shared" si="6"/>
        <v>-10773.630000000001</v>
      </c>
      <c r="AD24" s="48"/>
      <c r="AE24" s="36">
        <v>0</v>
      </c>
      <c r="AF24" s="32">
        <v>29662.36</v>
      </c>
      <c r="AG24" s="36">
        <f t="shared" si="7"/>
        <v>-29662.36</v>
      </c>
      <c r="AH24" s="26"/>
      <c r="AI24" s="36">
        <v>0</v>
      </c>
      <c r="AJ24" s="32">
        <v>29662.36</v>
      </c>
      <c r="AK24" s="36">
        <f t="shared" si="8"/>
        <v>-29662.36</v>
      </c>
      <c r="AL24" s="26"/>
      <c r="AM24" s="36">
        <v>0</v>
      </c>
      <c r="AN24" s="32">
        <v>29662.36</v>
      </c>
      <c r="AO24" s="36">
        <f t="shared" si="9"/>
        <v>-29662.36</v>
      </c>
      <c r="AP24" s="26"/>
      <c r="AQ24" s="36">
        <v>0</v>
      </c>
      <c r="AR24" s="32">
        <v>29662.36</v>
      </c>
      <c r="AS24" s="58">
        <f t="shared" si="10"/>
        <v>-29662.36</v>
      </c>
      <c r="AT24" s="60"/>
      <c r="AU24" s="36">
        <v>0</v>
      </c>
      <c r="AV24" s="32">
        <v>29662.36</v>
      </c>
      <c r="AW24" s="58">
        <f t="shared" si="11"/>
        <v>-29662.36</v>
      </c>
      <c r="AX24" s="45"/>
      <c r="AY24" s="53">
        <f t="shared" si="12"/>
        <v>-159085.43</v>
      </c>
      <c r="AZ24" s="44"/>
    </row>
    <row r="25" spans="1:52" ht="17.55" x14ac:dyDescent="0.35">
      <c r="E25" s="49"/>
      <c r="I25" s="49"/>
      <c r="M25" s="49"/>
      <c r="O25" s="19"/>
      <c r="P25" s="19"/>
      <c r="Q25" s="49"/>
      <c r="R25" s="19"/>
      <c r="S25" s="19"/>
      <c r="T25" s="19"/>
      <c r="U25" s="49"/>
      <c r="W25" s="19"/>
      <c r="X25" s="19"/>
      <c r="Y25" s="49"/>
      <c r="Z25" s="19"/>
      <c r="AA25" s="19"/>
      <c r="AB25" s="19"/>
      <c r="AC25" s="49"/>
      <c r="AD25" s="19"/>
      <c r="AG25" s="49">
        <f>SUM(AG9:AG24)</f>
        <v>-29662.36</v>
      </c>
      <c r="AK25" s="49">
        <f>SUM(AK9:AK24)</f>
        <v>-83096.759999999995</v>
      </c>
      <c r="AO25" s="49">
        <f>SUM(AO9:AO24)</f>
        <v>-391428.68999999994</v>
      </c>
      <c r="AS25" s="49">
        <f>SUM(AS9:AS24)</f>
        <v>-687423.64</v>
      </c>
      <c r="AW25" s="49">
        <f>SUM(AW9:AW24)</f>
        <v>-1019060.4700000001</v>
      </c>
      <c r="AY25" s="49">
        <f>SUM(AY9:AY24)</f>
        <v>-2221445.5499999998</v>
      </c>
      <c r="AZ25" s="19"/>
    </row>
    <row r="26" spans="1:52" ht="17.55" x14ac:dyDescent="0.35">
      <c r="A26" t="s">
        <v>32</v>
      </c>
      <c r="O26" s="19"/>
      <c r="P26" s="19"/>
      <c r="Q26" s="19"/>
      <c r="R26" s="19"/>
      <c r="S26" s="19"/>
      <c r="T26" s="19"/>
      <c r="U26" s="19"/>
      <c r="W26" s="19"/>
      <c r="X26" s="19"/>
      <c r="Y26" s="19"/>
      <c r="Z26" s="19"/>
      <c r="AA26" s="19"/>
      <c r="AB26" s="19"/>
      <c r="AC26" s="19"/>
      <c r="AD26" s="19"/>
    </row>
    <row r="27" spans="1:52" ht="17.55" x14ac:dyDescent="0.35">
      <c r="A27" t="s">
        <v>25</v>
      </c>
      <c r="O27" s="19"/>
      <c r="P27" s="19"/>
      <c r="Q27" s="19"/>
      <c r="R27" s="19"/>
      <c r="S27" s="19"/>
      <c r="T27" s="19"/>
      <c r="U27" s="19"/>
      <c r="W27" s="19"/>
      <c r="X27" s="19"/>
      <c r="Y27" s="19"/>
      <c r="Z27" s="19"/>
      <c r="AA27" s="19"/>
      <c r="AB27" s="19"/>
      <c r="AC27" s="19"/>
      <c r="AD27" s="19"/>
    </row>
    <row r="28" spans="1:52" ht="17.55" x14ac:dyDescent="0.35">
      <c r="A28" t="s">
        <v>31</v>
      </c>
      <c r="O28" s="19"/>
      <c r="P28" s="19"/>
      <c r="Q28" s="19"/>
      <c r="R28" s="19"/>
      <c r="S28" s="19"/>
      <c r="T28" s="19"/>
      <c r="U28" s="19"/>
      <c r="W28" s="19"/>
      <c r="X28" s="19"/>
      <c r="Y28" s="19"/>
      <c r="Z28" s="19"/>
      <c r="AA28" s="19"/>
      <c r="AB28" s="19"/>
      <c r="AC28" s="19"/>
      <c r="AD28" s="19"/>
    </row>
    <row r="29" spans="1:52" ht="17.55" x14ac:dyDescent="0.35">
      <c r="A29" t="s">
        <v>26</v>
      </c>
      <c r="O29" s="19"/>
      <c r="P29" s="19"/>
      <c r="Q29" s="19"/>
      <c r="R29" s="19"/>
      <c r="S29" s="19"/>
      <c r="T29" s="19"/>
      <c r="U29" s="19"/>
      <c r="W29" s="19"/>
      <c r="X29" s="19"/>
      <c r="Y29" s="19"/>
      <c r="Z29" s="19"/>
      <c r="AA29" s="19"/>
      <c r="AB29" s="19"/>
      <c r="AC29" s="19"/>
      <c r="AD29" s="19"/>
    </row>
    <row r="30" spans="1:52" ht="17.55" x14ac:dyDescent="0.35">
      <c r="A30" t="s">
        <v>27</v>
      </c>
      <c r="O30" s="19"/>
      <c r="P30" s="19"/>
      <c r="Q30" s="19"/>
      <c r="R30" s="19"/>
      <c r="S30" s="19"/>
      <c r="T30" s="19"/>
      <c r="U30" s="19"/>
      <c r="W30" s="19"/>
      <c r="X30" s="19"/>
      <c r="Y30" s="19"/>
      <c r="Z30" s="19"/>
      <c r="AA30" s="19"/>
      <c r="AB30" s="19"/>
      <c r="AC30" s="19"/>
      <c r="AD30" s="19"/>
    </row>
    <row r="31" spans="1:52" ht="18.2" thickBot="1" x14ac:dyDescent="0.4">
      <c r="A31" t="s">
        <v>33</v>
      </c>
      <c r="O31" s="19"/>
      <c r="P31" s="19"/>
      <c r="Q31" s="19"/>
      <c r="R31" s="19"/>
      <c r="S31" s="19"/>
      <c r="T31" s="19"/>
      <c r="U31" s="19"/>
      <c r="W31" s="19"/>
      <c r="X31" s="19"/>
      <c r="Y31" s="19"/>
      <c r="Z31" s="19"/>
      <c r="AA31" s="19"/>
      <c r="AB31" s="19"/>
      <c r="AC31" s="19"/>
      <c r="AD31" s="19"/>
    </row>
    <row r="32" spans="1:52" ht="18.2" thickBot="1" x14ac:dyDescent="0.4">
      <c r="A32" s="27" t="s">
        <v>34</v>
      </c>
      <c r="B32" s="28"/>
      <c r="C32" s="28"/>
      <c r="D32" s="28"/>
      <c r="E32" s="28"/>
      <c r="F32" s="29"/>
      <c r="G32" s="28"/>
      <c r="H32" s="28"/>
      <c r="I32" s="28"/>
      <c r="O32" s="19"/>
      <c r="P32" s="19"/>
      <c r="Q32" s="19"/>
      <c r="R32" s="19"/>
      <c r="S32" s="19"/>
      <c r="T32" s="19"/>
      <c r="U32" s="19"/>
      <c r="W32" s="19"/>
      <c r="X32" s="19"/>
      <c r="Y32" s="19"/>
      <c r="Z32" s="19"/>
      <c r="AA32" s="19"/>
      <c r="AB32" s="19"/>
      <c r="AC32" s="19"/>
      <c r="AD32" s="19"/>
    </row>
    <row r="33" spans="1:1" x14ac:dyDescent="0.3">
      <c r="A33" t="s">
        <v>43</v>
      </c>
    </row>
    <row r="34" spans="1:1" x14ac:dyDescent="0.3">
      <c r="A34" t="s">
        <v>42</v>
      </c>
    </row>
    <row r="35" spans="1:1" x14ac:dyDescent="0.3">
      <c r="A35" t="s">
        <v>44</v>
      </c>
    </row>
    <row r="36" spans="1:1" x14ac:dyDescent="0.3">
      <c r="A36" t="s">
        <v>42</v>
      </c>
    </row>
    <row r="37" spans="1:1" x14ac:dyDescent="0.3">
      <c r="A37" t="s">
        <v>45</v>
      </c>
    </row>
    <row r="38" spans="1:1" x14ac:dyDescent="0.3">
      <c r="A38" t="s">
        <v>42</v>
      </c>
    </row>
  </sheetData>
  <mergeCells count="19">
    <mergeCell ref="AM6:AO6"/>
    <mergeCell ref="AQ6:AS6"/>
    <mergeCell ref="O6:Q6"/>
    <mergeCell ref="AY6:AY7"/>
    <mergeCell ref="A1:AY1"/>
    <mergeCell ref="A2:AY2"/>
    <mergeCell ref="A3:AY3"/>
    <mergeCell ref="A4:AY4"/>
    <mergeCell ref="A5:J5"/>
    <mergeCell ref="A6:A7"/>
    <mergeCell ref="C6:E6"/>
    <mergeCell ref="G6:I6"/>
    <mergeCell ref="K6:M6"/>
    <mergeCell ref="S6:U6"/>
    <mergeCell ref="W6:Y6"/>
    <mergeCell ref="AA6:AC6"/>
    <mergeCell ref="AU6:AW6"/>
    <mergeCell ref="AE6:AG6"/>
    <mergeCell ref="AI6:AK6"/>
  </mergeCells>
  <pageMargins left="0.511811024" right="0.511811024" top="0.78740157499999996" bottom="0.78740157499999996" header="0.31496062000000002" footer="0.31496062000000002"/>
  <pageSetup paperSize="9" scale="2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55819</dc:creator>
  <cp:lastModifiedBy>Wilma Silva</cp:lastModifiedBy>
  <cp:lastPrinted>2022-08-19T14:23:04Z</cp:lastPrinted>
  <dcterms:created xsi:type="dcterms:W3CDTF">2022-03-09T13:11:08Z</dcterms:created>
  <dcterms:modified xsi:type="dcterms:W3CDTF">2023-05-07T18:08:53Z</dcterms:modified>
</cp:coreProperties>
</file>