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040"/>
  </bookViews>
  <sheets>
    <sheet name="Planilha1" sheetId="1" r:id="rId1"/>
  </sheets>
  <calcPr calcId="191029"/>
</workbook>
</file>

<file path=xl/calcChain.xml><?xml version="1.0" encoding="utf-8"?>
<calcChain xmlns="http://schemas.openxmlformats.org/spreadsheetml/2006/main">
  <c r="AY10" i="1"/>
  <c r="AY11"/>
  <c r="AY13"/>
  <c r="AY14"/>
  <c r="AY15"/>
  <c r="AY16"/>
  <c r="AY17"/>
  <c r="AY18"/>
  <c r="AY19"/>
  <c r="AY20"/>
  <c r="AY21"/>
  <c r="AY22"/>
  <c r="AY23"/>
  <c r="AY24"/>
  <c r="AY25"/>
  <c r="AY26"/>
  <c r="AY27"/>
  <c r="AY28"/>
  <c r="AY29"/>
  <c r="AY30"/>
  <c r="AY31"/>
  <c r="AY32"/>
  <c r="AY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30"/>
  <c r="AS31"/>
  <c r="AS32"/>
  <c r="AS9"/>
  <c r="AW10"/>
  <c r="AW11"/>
  <c r="AW12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9"/>
  <c r="AM29"/>
  <c r="AO29"/>
  <c r="AO32"/>
  <c r="AO31"/>
  <c r="AO30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O11"/>
  <c r="AO9"/>
  <c r="AK32"/>
  <c r="AK31"/>
  <c r="AK30"/>
  <c r="AK29"/>
  <c r="AK28"/>
  <c r="AK27"/>
  <c r="AK26"/>
  <c r="AK25"/>
  <c r="AK24"/>
  <c r="AK23"/>
  <c r="AK22"/>
  <c r="AK21"/>
  <c r="AK20"/>
  <c r="AK19"/>
  <c r="AK18"/>
  <c r="AK17"/>
  <c r="AK16"/>
  <c r="AK15"/>
  <c r="AK14"/>
  <c r="AK13"/>
  <c r="AK12"/>
  <c r="AK11"/>
  <c r="AK9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9"/>
  <c r="AY12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9"/>
  <c r="U10"/>
  <c r="U11"/>
  <c r="U12"/>
  <c r="U13"/>
  <c r="U14"/>
  <c r="U15"/>
  <c r="U16"/>
  <c r="U17"/>
  <c r="U18"/>
  <c r="U19"/>
  <c r="U21"/>
  <c r="U22"/>
  <c r="U23"/>
  <c r="U24"/>
  <c r="U25"/>
  <c r="U26"/>
  <c r="U27"/>
  <c r="U28"/>
  <c r="U29"/>
  <c r="U30"/>
  <c r="U31"/>
  <c r="U32"/>
  <c r="U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9"/>
</calcChain>
</file>

<file path=xl/comments1.xml><?xml version="1.0" encoding="utf-8"?>
<comments xmlns="http://schemas.openxmlformats.org/spreadsheetml/2006/main">
  <authors>
    <author>55819</author>
    <author>tc={A3B98968-640E-4999-95E5-F7F2D5BC451F}</author>
    <author>tc={4E4949B3-2747-4FCA-B2F5-65D535C2AE36}</author>
  </authors>
  <commentList>
    <comment ref="L17" authorId="0">
      <text>
        <r>
          <rPr>
            <sz val="9"/>
            <color indexed="81"/>
            <rFont val="Segoe UI"/>
            <family val="2"/>
          </rPr>
          <t xml:space="preserve">saída do regime especial
</t>
        </r>
      </text>
    </comment>
    <comment ref="P17" authorId="0">
      <text>
        <r>
          <rPr>
            <sz val="9"/>
            <color indexed="81"/>
            <rFont val="Segoe UI"/>
            <family val="2"/>
          </rPr>
          <t xml:space="preserve">saída do regime especial
</t>
        </r>
      </text>
    </comment>
    <comment ref="AO29" authorId="1">
      <text>
        <r>
          <rPr>
            <sz val="11"/>
            <color theme="1"/>
            <rFont val="Calibri"/>
            <family val="2"/>
            <scheme val="minor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</t>
        </r>
      </text>
    </comment>
    <comment ref="AS29" authorId="2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certidão emitida de saída do regime especial por gustavo</t>
        </r>
      </text>
    </comment>
  </commentList>
</comments>
</file>

<file path=xl/sharedStrings.xml><?xml version="1.0" encoding="utf-8"?>
<sst xmlns="http://schemas.openxmlformats.org/spreadsheetml/2006/main" count="91" uniqueCount="58">
  <si>
    <t>ENTES DO REGIME ESPECIAL</t>
  </si>
  <si>
    <t>ESTADO DE PERNAMBUCO</t>
  </si>
  <si>
    <t>CAMUTANGA</t>
  </si>
  <si>
    <t>IGARASSU</t>
  </si>
  <si>
    <t>PALMARES</t>
  </si>
  <si>
    <t>PALMEIRINA</t>
  </si>
  <si>
    <t>PAUDALHO</t>
  </si>
  <si>
    <t>PAULISTA</t>
  </si>
  <si>
    <t>PESQUEIRA</t>
  </si>
  <si>
    <t>PETROLINA</t>
  </si>
  <si>
    <t>POÇÃO</t>
  </si>
  <si>
    <t>POMBOS</t>
  </si>
  <si>
    <t>PRIMAVERA</t>
  </si>
  <si>
    <t>SÃO JOSÉ DO EGITO</t>
  </si>
  <si>
    <t>TRACUNHAÉM</t>
  </si>
  <si>
    <t>JAN</t>
  </si>
  <si>
    <t>APORTES</t>
  </si>
  <si>
    <t>PARCELA MENSAL</t>
  </si>
  <si>
    <t>SALDO A PAGAR</t>
  </si>
  <si>
    <t>FEV</t>
  </si>
  <si>
    <t>MAR</t>
  </si>
  <si>
    <t>ABR</t>
  </si>
  <si>
    <t>MAI</t>
  </si>
  <si>
    <t>JUN</t>
  </si>
  <si>
    <t>JUL</t>
  </si>
  <si>
    <t>TRIBUNAL DE JUSTIÇA DO ESTADO DE PERNAMBUCO</t>
  </si>
  <si>
    <t>ASSESSORIA TÉCNICA DA PRESIDÊNCIA - NÚCLEO DE PRECATÓRIOS</t>
  </si>
  <si>
    <t>RELATÓRIO DOS APORTES DOS ENTES DO REGIME ESPECIAL - 2021</t>
  </si>
  <si>
    <t>INAJÁ</t>
  </si>
  <si>
    <t>ITAMARACÁ</t>
  </si>
  <si>
    <t>AGO</t>
  </si>
  <si>
    <t>ABREU E LIMA</t>
  </si>
  <si>
    <t xml:space="preserve">ANGELIM </t>
  </si>
  <si>
    <t xml:space="preserve">BOM CONSELHO </t>
  </si>
  <si>
    <t>CARPINA</t>
  </si>
  <si>
    <t>CUSTÓDIA</t>
  </si>
  <si>
    <t>GOIANA</t>
  </si>
  <si>
    <t>GRAVATÁ</t>
  </si>
  <si>
    <t>IATI</t>
  </si>
  <si>
    <t>SET</t>
  </si>
  <si>
    <t>OUT</t>
  </si>
  <si>
    <t>TOTAL DO SALDO A PAGAR</t>
  </si>
  <si>
    <t>NOV</t>
  </si>
  <si>
    <t>ELABORADO EM JANEIRO/22 (englobando os aportes de janeiro a dezembro/21)</t>
  </si>
  <si>
    <t>DEZ</t>
  </si>
  <si>
    <t>JAN a DEZ</t>
  </si>
  <si>
    <r>
      <t>ESTADO DE PE - Novo plano de pagamento publicado no DJE em 12-05-21 em fls. 21 e 22. Parcelas de NOV e DEZ/21 alteradas conforme decisão no ID 18709274 no Proc. Adm.</t>
    </r>
    <r>
      <rPr>
        <sz val="11"/>
        <color indexed="8"/>
        <rFont val="Times New Roman"/>
        <family val="1"/>
      </rPr>
      <t/>
    </r>
  </si>
  <si>
    <r>
      <t>CAMUTANGA - acolhimento do requerimento de realinhamento do Plano Anual de Pagamento de Precatórios exercício de 2021. Desta forma serão cobrados os meses de junho a dezembro de 2021 a parcela de R$  24.166,96  conforme despacho e Cálculo do Setor de Cálculos nos IDs  16507707 e 16550946, respectivamente, no Processo Administrativo Eletrônico de Camutanga</t>
    </r>
    <r>
      <rPr>
        <sz val="11"/>
        <color indexed="8"/>
        <rFont val="Times New Roman"/>
        <family val="1"/>
      </rPr>
      <t/>
    </r>
  </si>
  <si>
    <r>
      <t>INAJÁ - saída do regime especial - publicado no DJE em 09-08-21 em suas fls. 19</t>
    </r>
    <r>
      <rPr>
        <sz val="11"/>
        <color indexed="8"/>
        <rFont val="Times New Roman"/>
        <family val="1"/>
      </rPr>
      <t/>
    </r>
  </si>
  <si>
    <r>
      <t>BOM CONSELHO (saída do regime especial - DJE - 23-12-21 em suas fls. 40 )</t>
    </r>
    <r>
      <rPr>
        <sz val="11"/>
        <color indexed="8"/>
        <rFont val="Times New Roman"/>
        <family val="1"/>
      </rPr>
      <t/>
    </r>
  </si>
  <si>
    <r>
      <t>GRAVATÁ - Saída do Regime Especial, publicado no D</t>
    </r>
    <r>
      <rPr>
        <sz val="8"/>
        <rFont val="Arial"/>
      </rPr>
      <t>JE em 09-03/21</t>
    </r>
  </si>
  <si>
    <r>
      <t>CARPINA - acolhimento do requerimento de realinhamento do Plano Anual de Pagamento de Precatórios exercício de</t>
    </r>
    <r>
      <rPr>
        <sz val="8"/>
        <rFont val="Arial"/>
      </rPr>
      <t xml:space="preserve"> 2021. Desta forma  o mês de janeiro de 2021 será proporcionalmente acrescido nos meses subsequentes de fevereiro, março, abril, maio, junho, julho, agosto, setembro, outubro, novembro e dezembro de 2021. Publicação DJE 24.03.2021</t>
    </r>
  </si>
  <si>
    <r>
      <t>CUSTODIA - acolhimento do requerimento de realinhamento do Plano Anual de Pagamento de Precatórios ex</t>
    </r>
    <r>
      <rPr>
        <sz val="8"/>
        <rFont val="Arial"/>
      </rPr>
      <t>ercício de 2021. Desta forma serão cobrados os meses de junho a dezembro de 2021 a parcela de R$  139.288,30 conforme despacho e Cálculo do Setor de Cálculos nos IDs  16408632 e 16440683, respectivamente, no Processo Administrativo Eletrônico de Custódia</t>
    </r>
  </si>
  <si>
    <r>
      <t>ITAMARACÁ (saída do regime espec</t>
    </r>
    <r>
      <rPr>
        <sz val="8"/>
        <color indexed="10"/>
        <rFont val="Times New Roman"/>
        <family val="1"/>
      </rPr>
      <t>ial - DJE - 17-08-21 em suas fls. 09)</t>
    </r>
  </si>
  <si>
    <r>
      <t>ABREU E LIMA (saída do regime es</t>
    </r>
    <r>
      <rPr>
        <sz val="8"/>
        <rFont val="Arial"/>
      </rPr>
      <t>pecial) - DJE - 16-09-21 em suas fls. 25)</t>
    </r>
  </si>
  <si>
    <r>
      <t>ANGELIM (saída do regime especial) - certidão de</t>
    </r>
    <r>
      <rPr>
        <sz val="8"/>
        <rFont val="Arial"/>
      </rPr>
      <t xml:space="preserve"> saída do regime especial confeccionada no dia 18/11/2021</t>
    </r>
  </si>
  <si>
    <r>
      <t>POMBOS (saída do regime especial) - certidão de saída do regime especial confeccionada no dia 07/</t>
    </r>
    <r>
      <rPr>
        <sz val="8"/>
        <rFont val="Arial"/>
      </rPr>
      <t>12/2021</t>
    </r>
  </si>
  <si>
    <r>
      <t>PESQUEIRA (saída do regime especial) - certidão de saída do regime especial confeccionada no dia 09/12/2</t>
    </r>
    <r>
      <rPr>
        <sz val="8"/>
        <color indexed="8"/>
        <rFont val="Calibri"/>
        <family val="2"/>
      </rPr>
      <t>021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</si>
</sst>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10"/>
      <name val="Times New Roman"/>
      <family val="1"/>
    </font>
    <font>
      <sz val="8"/>
      <name val="Arial"/>
    </font>
    <font>
      <sz val="8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22"/>
      </left>
      <right style="medium">
        <color indexed="8"/>
      </right>
      <top/>
      <bottom style="medium">
        <color indexed="8"/>
      </bottom>
      <diagonal/>
    </border>
    <border>
      <left style="medium">
        <color indexed="22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22"/>
      </top>
      <bottom style="medium">
        <color indexed="8"/>
      </bottom>
      <diagonal/>
    </border>
    <border>
      <left style="medium">
        <color indexed="22"/>
      </left>
      <right style="medium">
        <color indexed="8"/>
      </right>
      <top style="medium">
        <color indexed="22"/>
      </top>
      <bottom style="medium">
        <color indexed="8"/>
      </bottom>
      <diagonal/>
    </border>
    <border>
      <left style="medium">
        <color indexed="22"/>
      </left>
      <right/>
      <top style="medium">
        <color indexed="22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22"/>
      </top>
      <bottom style="medium">
        <color indexed="8"/>
      </bottom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medium">
        <color indexed="22"/>
      </left>
      <right style="medium">
        <color indexed="8"/>
      </right>
      <top style="medium">
        <color indexed="22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22"/>
      </top>
      <bottom style="medium">
        <color indexed="8"/>
      </bottom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/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wrapText="1"/>
    </xf>
    <xf numFmtId="0" fontId="4" fillId="2" borderId="13" xfId="0" applyFont="1" applyFill="1" applyBorder="1" applyAlignment="1">
      <alignment wrapText="1"/>
    </xf>
    <xf numFmtId="4" fontId="3" fillId="5" borderId="28" xfId="0" applyNumberFormat="1" applyFont="1" applyFill="1" applyBorder="1" applyAlignment="1">
      <alignment horizontal="center" wrapText="1"/>
    </xf>
    <xf numFmtId="4" fontId="4" fillId="3" borderId="29" xfId="0" applyNumberFormat="1" applyFont="1" applyFill="1" applyBorder="1" applyAlignment="1">
      <alignment horizontal="center" vertical="center" wrapText="1"/>
    </xf>
    <xf numFmtId="4" fontId="3" fillId="5" borderId="19" xfId="0" applyNumberFormat="1" applyFont="1" applyFill="1" applyBorder="1" applyAlignment="1">
      <alignment horizontal="center" wrapText="1"/>
    </xf>
    <xf numFmtId="4" fontId="3" fillId="5" borderId="11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/>
    </xf>
    <xf numFmtId="4" fontId="4" fillId="3" borderId="3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4" fontId="3" fillId="5" borderId="11" xfId="0" applyNumberFormat="1" applyFont="1" applyFill="1" applyBorder="1" applyAlignment="1">
      <alignment wrapText="1"/>
    </xf>
    <xf numFmtId="4" fontId="4" fillId="3" borderId="22" xfId="0" applyNumberFormat="1" applyFont="1" applyFill="1" applyBorder="1" applyAlignment="1">
      <alignment horizontal="center" vertical="center" wrapText="1"/>
    </xf>
    <xf numFmtId="4" fontId="3" fillId="0" borderId="30" xfId="0" applyNumberFormat="1" applyFont="1" applyBorder="1" applyAlignment="1">
      <alignment horizontal="center"/>
    </xf>
    <xf numFmtId="4" fontId="3" fillId="5" borderId="30" xfId="0" applyNumberFormat="1" applyFont="1" applyFill="1" applyBorder="1" applyAlignment="1">
      <alignment horizontal="center" wrapText="1"/>
    </xf>
    <xf numFmtId="0" fontId="4" fillId="2" borderId="0" xfId="0" applyFont="1" applyFill="1" applyBorder="1" applyAlignment="1">
      <alignment wrapText="1"/>
    </xf>
    <xf numFmtId="4" fontId="3" fillId="5" borderId="11" xfId="0" applyNumberFormat="1" applyFont="1" applyFill="1" applyBorder="1" applyAlignment="1">
      <alignment horizontal="center" wrapText="1"/>
    </xf>
    <xf numFmtId="4" fontId="5" fillId="0" borderId="11" xfId="0" applyNumberFormat="1" applyFont="1" applyBorder="1" applyAlignment="1">
      <alignment horizontal="center" vertical="center"/>
    </xf>
    <xf numFmtId="0" fontId="4" fillId="4" borderId="27" xfId="0" applyFont="1" applyFill="1" applyBorder="1" applyAlignment="1">
      <alignment wrapText="1"/>
    </xf>
    <xf numFmtId="4" fontId="4" fillId="5" borderId="17" xfId="0" applyNumberFormat="1" applyFont="1" applyFill="1" applyBorder="1" applyAlignment="1">
      <alignment horizontal="center" vertical="center" wrapText="1"/>
    </xf>
    <xf numFmtId="4" fontId="4" fillId="5" borderId="22" xfId="0" applyNumberFormat="1" applyFont="1" applyFill="1" applyBorder="1" applyAlignment="1">
      <alignment horizontal="center" vertical="center" wrapText="1"/>
    </xf>
    <xf numFmtId="4" fontId="4" fillId="4" borderId="22" xfId="0" applyNumberFormat="1" applyFont="1" applyFill="1" applyBorder="1" applyAlignment="1">
      <alignment horizontal="center" vertical="center" wrapText="1"/>
    </xf>
    <xf numFmtId="4" fontId="4" fillId="3" borderId="17" xfId="0" applyNumberFormat="1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wrapText="1"/>
    </xf>
    <xf numFmtId="4" fontId="3" fillId="3" borderId="11" xfId="0" applyNumberFormat="1" applyFont="1" applyFill="1" applyBorder="1" applyAlignment="1">
      <alignment horizontal="center" wrapText="1"/>
    </xf>
    <xf numFmtId="0" fontId="4" fillId="2" borderId="12" xfId="0" applyFont="1" applyFill="1" applyBorder="1" applyAlignment="1">
      <alignment wrapText="1"/>
    </xf>
    <xf numFmtId="4" fontId="3" fillId="0" borderId="0" xfId="0" applyNumberFormat="1" applyFont="1"/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0" fontId="4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45"/>
  <sheetViews>
    <sheetView tabSelected="1" topLeftCell="I1" zoomScaleNormal="100" workbookViewId="0">
      <selection sqref="A1:L1"/>
    </sheetView>
  </sheetViews>
  <sheetFormatPr defaultRowHeight="15"/>
  <cols>
    <col min="1" max="1" width="28" customWidth="1"/>
    <col min="2" max="2" width="1.42578125" customWidth="1"/>
    <col min="3" max="3" width="10.85546875" bestFit="1" customWidth="1"/>
    <col min="4" max="4" width="11.140625" customWidth="1"/>
    <col min="5" max="5" width="9.5703125" customWidth="1"/>
    <col min="6" max="6" width="1.5703125" customWidth="1"/>
    <col min="7" max="7" width="10.85546875" bestFit="1" customWidth="1"/>
    <col min="8" max="8" width="11.28515625" customWidth="1"/>
    <col min="9" max="9" width="8.140625" bestFit="1" customWidth="1"/>
    <col min="10" max="10" width="1.5703125" customWidth="1"/>
    <col min="11" max="11" width="10.85546875" bestFit="1" customWidth="1"/>
    <col min="12" max="12" width="11.7109375" customWidth="1"/>
    <col min="13" max="13" width="8.140625" bestFit="1" customWidth="1"/>
    <col min="14" max="14" width="1.7109375" customWidth="1"/>
    <col min="15" max="15" width="10.85546875" bestFit="1" customWidth="1"/>
    <col min="16" max="16" width="10.5703125" customWidth="1"/>
    <col min="17" max="17" width="8.140625" bestFit="1" customWidth="1"/>
    <col min="18" max="18" width="1.5703125" customWidth="1"/>
    <col min="19" max="19" width="11.85546875" customWidth="1"/>
    <col min="20" max="20" width="10.7109375" customWidth="1"/>
    <col min="21" max="21" width="8.140625" bestFit="1" customWidth="1"/>
    <col min="22" max="22" width="1.85546875" customWidth="1"/>
    <col min="23" max="23" width="10.85546875" bestFit="1" customWidth="1"/>
    <col min="24" max="24" width="15.28515625" bestFit="1" customWidth="1"/>
    <col min="25" max="25" width="10.140625" customWidth="1"/>
    <col min="26" max="26" width="2.140625" customWidth="1"/>
    <col min="27" max="27" width="10.85546875" bestFit="1" customWidth="1"/>
    <col min="28" max="28" width="15.28515625" bestFit="1" customWidth="1"/>
    <col min="29" max="29" width="10.85546875" customWidth="1"/>
    <col min="30" max="30" width="1.5703125" customWidth="1"/>
    <col min="31" max="32" width="16.5703125" customWidth="1"/>
    <col min="33" max="33" width="10.28515625" customWidth="1"/>
    <col min="34" max="34" width="1.5703125" customWidth="1"/>
    <col min="35" max="35" width="10.85546875" bestFit="1" customWidth="1"/>
    <col min="36" max="36" width="15.28515625" bestFit="1" customWidth="1"/>
    <col min="37" max="37" width="10.42578125" customWidth="1"/>
    <col min="38" max="38" width="1.7109375" customWidth="1"/>
    <col min="39" max="39" width="10.85546875" bestFit="1" customWidth="1"/>
    <col min="40" max="40" width="12.5703125" customWidth="1"/>
    <col min="41" max="41" width="9.5703125" customWidth="1"/>
    <col min="42" max="42" width="1.5703125" customWidth="1"/>
    <col min="43" max="43" width="10.85546875" bestFit="1" customWidth="1"/>
    <col min="44" max="44" width="13.140625" customWidth="1"/>
    <col min="45" max="45" width="8.5703125" customWidth="1"/>
    <col min="46" max="46" width="1.85546875" customWidth="1"/>
    <col min="47" max="47" width="10.85546875" bestFit="1" customWidth="1"/>
    <col min="48" max="48" width="12.7109375" customWidth="1"/>
    <col min="49" max="49" width="9.85546875" customWidth="1"/>
    <col min="50" max="50" width="1.85546875" customWidth="1"/>
    <col min="51" max="51" width="15.42578125" customWidth="1"/>
  </cols>
  <sheetData>
    <row r="1" spans="1:51" ht="15.75" thickBot="1">
      <c r="A1" s="55" t="s">
        <v>25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15.75" thickBot="1">
      <c r="A2" s="55" t="s">
        <v>26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ht="15.75" thickBot="1">
      <c r="A3" s="58" t="s">
        <v>27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6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ht="15.75" thickBot="1">
      <c r="A4" s="62" t="s">
        <v>43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ht="15.75" thickBo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ht="30" customHeight="1" thickBot="1">
      <c r="A6" s="66" t="s">
        <v>0</v>
      </c>
      <c r="B6" s="2"/>
      <c r="C6" s="68" t="s">
        <v>15</v>
      </c>
      <c r="D6" s="69"/>
      <c r="E6" s="69"/>
      <c r="F6" s="2"/>
      <c r="G6" s="68" t="s">
        <v>19</v>
      </c>
      <c r="H6" s="69"/>
      <c r="I6" s="69"/>
      <c r="J6" s="2"/>
      <c r="K6" s="68" t="s">
        <v>20</v>
      </c>
      <c r="L6" s="69"/>
      <c r="M6" s="70"/>
      <c r="N6" s="2"/>
      <c r="O6" s="54" t="s">
        <v>21</v>
      </c>
      <c r="P6" s="54"/>
      <c r="Q6" s="65"/>
      <c r="R6" s="2"/>
      <c r="S6" s="54" t="s">
        <v>22</v>
      </c>
      <c r="T6" s="54"/>
      <c r="U6" s="65"/>
      <c r="V6" s="2"/>
      <c r="W6" s="54" t="s">
        <v>23</v>
      </c>
      <c r="X6" s="54"/>
      <c r="Y6" s="65"/>
      <c r="Z6" s="2"/>
      <c r="AA6" s="54" t="s">
        <v>24</v>
      </c>
      <c r="AB6" s="54"/>
      <c r="AC6" s="54"/>
      <c r="AD6" s="2"/>
      <c r="AE6" s="54" t="s">
        <v>30</v>
      </c>
      <c r="AF6" s="54"/>
      <c r="AG6" s="54"/>
      <c r="AH6" s="2"/>
      <c r="AI6" s="54" t="s">
        <v>39</v>
      </c>
      <c r="AJ6" s="54"/>
      <c r="AK6" s="54"/>
      <c r="AL6" s="2"/>
      <c r="AM6" s="54" t="s">
        <v>40</v>
      </c>
      <c r="AN6" s="54"/>
      <c r="AO6" s="54"/>
      <c r="AP6" s="3"/>
      <c r="AQ6" s="54" t="s">
        <v>42</v>
      </c>
      <c r="AR6" s="54"/>
      <c r="AS6" s="54"/>
      <c r="AT6" s="3"/>
      <c r="AU6" s="54" t="s">
        <v>44</v>
      </c>
      <c r="AV6" s="54"/>
      <c r="AW6" s="54"/>
      <c r="AX6" s="3"/>
      <c r="AY6" s="4" t="s">
        <v>45</v>
      </c>
    </row>
    <row r="7" spans="1:51" ht="23.25" thickBot="1">
      <c r="A7" s="67"/>
      <c r="B7" s="5"/>
      <c r="C7" s="6" t="s">
        <v>16</v>
      </c>
      <c r="D7" s="7" t="s">
        <v>17</v>
      </c>
      <c r="E7" s="8" t="s">
        <v>18</v>
      </c>
      <c r="F7" s="5"/>
      <c r="G7" s="6" t="s">
        <v>16</v>
      </c>
      <c r="H7" s="7" t="s">
        <v>17</v>
      </c>
      <c r="I7" s="8" t="s">
        <v>18</v>
      </c>
      <c r="J7" s="5"/>
      <c r="K7" s="6" t="s">
        <v>16</v>
      </c>
      <c r="L7" s="7" t="s">
        <v>17</v>
      </c>
      <c r="M7" s="7" t="s">
        <v>18</v>
      </c>
      <c r="N7" s="5"/>
      <c r="O7" s="9" t="s">
        <v>16</v>
      </c>
      <c r="P7" s="10" t="s">
        <v>17</v>
      </c>
      <c r="Q7" s="10" t="s">
        <v>18</v>
      </c>
      <c r="R7" s="5"/>
      <c r="S7" s="9" t="s">
        <v>16</v>
      </c>
      <c r="T7" s="10" t="s">
        <v>17</v>
      </c>
      <c r="U7" s="10" t="s">
        <v>18</v>
      </c>
      <c r="V7" s="5"/>
      <c r="W7" s="9" t="s">
        <v>16</v>
      </c>
      <c r="X7" s="10" t="s">
        <v>17</v>
      </c>
      <c r="Y7" s="10" t="s">
        <v>18</v>
      </c>
      <c r="Z7" s="5"/>
      <c r="AA7" s="9" t="s">
        <v>16</v>
      </c>
      <c r="AB7" s="10" t="s">
        <v>17</v>
      </c>
      <c r="AC7" s="11" t="s">
        <v>18</v>
      </c>
      <c r="AD7" s="5"/>
      <c r="AE7" s="9" t="s">
        <v>16</v>
      </c>
      <c r="AF7" s="10" t="s">
        <v>17</v>
      </c>
      <c r="AG7" s="11" t="s">
        <v>18</v>
      </c>
      <c r="AH7" s="5"/>
      <c r="AI7" s="9" t="s">
        <v>16</v>
      </c>
      <c r="AJ7" s="10" t="s">
        <v>17</v>
      </c>
      <c r="AK7" s="11" t="s">
        <v>18</v>
      </c>
      <c r="AL7" s="5"/>
      <c r="AM7" s="9" t="s">
        <v>16</v>
      </c>
      <c r="AN7" s="10" t="s">
        <v>17</v>
      </c>
      <c r="AO7" s="11" t="s">
        <v>18</v>
      </c>
      <c r="AP7" s="3"/>
      <c r="AQ7" s="9" t="s">
        <v>16</v>
      </c>
      <c r="AR7" s="10" t="s">
        <v>17</v>
      </c>
      <c r="AS7" s="11" t="s">
        <v>18</v>
      </c>
      <c r="AT7" s="3"/>
      <c r="AU7" s="9" t="s">
        <v>16</v>
      </c>
      <c r="AV7" s="10" t="s">
        <v>17</v>
      </c>
      <c r="AW7" s="11" t="s">
        <v>18</v>
      </c>
      <c r="AX7" s="3"/>
      <c r="AY7" s="12" t="s">
        <v>41</v>
      </c>
    </row>
    <row r="8" spans="1:51" ht="15.75" thickBot="1">
      <c r="A8" s="13"/>
      <c r="B8" s="5"/>
      <c r="C8" s="14"/>
      <c r="D8" s="15"/>
      <c r="E8" s="15"/>
      <c r="F8" s="5"/>
      <c r="G8" s="16"/>
      <c r="H8" s="15"/>
      <c r="I8" s="17"/>
      <c r="J8" s="5"/>
      <c r="K8" s="16"/>
      <c r="L8" s="15"/>
      <c r="M8" s="18"/>
      <c r="N8" s="5"/>
      <c r="O8" s="16"/>
      <c r="P8" s="15"/>
      <c r="Q8" s="19"/>
      <c r="R8" s="5"/>
      <c r="S8" s="16"/>
      <c r="T8" s="15"/>
      <c r="U8" s="19"/>
      <c r="V8" s="5"/>
      <c r="W8" s="16"/>
      <c r="X8" s="17"/>
      <c r="Y8" s="19"/>
      <c r="Z8" s="5"/>
      <c r="AA8" s="16"/>
      <c r="AB8" s="17"/>
      <c r="AC8" s="17"/>
      <c r="AD8" s="5"/>
      <c r="AE8" s="16"/>
      <c r="AF8" s="17"/>
      <c r="AG8" s="17"/>
      <c r="AH8" s="5"/>
      <c r="AI8" s="16"/>
      <c r="AJ8" s="17"/>
      <c r="AK8" s="17"/>
      <c r="AL8" s="5"/>
      <c r="AM8" s="16"/>
      <c r="AN8" s="17"/>
      <c r="AO8" s="17"/>
      <c r="AP8" s="20"/>
      <c r="AQ8" s="16"/>
      <c r="AR8" s="17"/>
      <c r="AS8" s="17"/>
      <c r="AT8" s="3"/>
      <c r="AU8" s="16"/>
      <c r="AV8" s="17"/>
      <c r="AW8" s="17"/>
      <c r="AX8" s="20"/>
      <c r="AY8" s="21"/>
    </row>
    <row r="9" spans="1:51" ht="35.1" customHeight="1" thickBot="1">
      <c r="A9" s="22" t="s">
        <v>1</v>
      </c>
      <c r="B9" s="23"/>
      <c r="C9" s="24">
        <v>12000000</v>
      </c>
      <c r="D9" s="25">
        <v>12000000</v>
      </c>
      <c r="E9" s="26">
        <f>C9-D9</f>
        <v>0</v>
      </c>
      <c r="F9" s="23"/>
      <c r="G9" s="27">
        <v>12000000</v>
      </c>
      <c r="H9" s="28">
        <v>12000000</v>
      </c>
      <c r="I9" s="29">
        <f>G9-H9</f>
        <v>0</v>
      </c>
      <c r="J9" s="23"/>
      <c r="K9" s="27">
        <v>12000000</v>
      </c>
      <c r="L9" s="30">
        <v>12000000</v>
      </c>
      <c r="M9" s="31">
        <f>K9-L9</f>
        <v>0</v>
      </c>
      <c r="N9" s="23"/>
      <c r="O9" s="27">
        <v>12000000</v>
      </c>
      <c r="P9" s="28">
        <v>12000000</v>
      </c>
      <c r="Q9" s="29">
        <f>O9-P9</f>
        <v>0</v>
      </c>
      <c r="R9" s="23"/>
      <c r="S9" s="27">
        <v>12000000</v>
      </c>
      <c r="T9" s="28">
        <v>12000000</v>
      </c>
      <c r="U9" s="29">
        <f>S9-T9</f>
        <v>0</v>
      </c>
      <c r="V9" s="23"/>
      <c r="W9" s="32">
        <v>12000000</v>
      </c>
      <c r="X9" s="33">
        <v>12000000</v>
      </c>
      <c r="Y9" s="29">
        <f>W9-X9</f>
        <v>0</v>
      </c>
      <c r="Z9" s="23"/>
      <c r="AA9" s="32">
        <v>12000000</v>
      </c>
      <c r="AB9" s="33">
        <v>12000000</v>
      </c>
      <c r="AC9" s="34">
        <f>AA9-AB9</f>
        <v>0</v>
      </c>
      <c r="AD9" s="23"/>
      <c r="AE9" s="32">
        <v>26000000</v>
      </c>
      <c r="AF9" s="33">
        <v>26000000</v>
      </c>
      <c r="AG9" s="35">
        <f>AE9-AF9</f>
        <v>0</v>
      </c>
      <c r="AH9" s="23"/>
      <c r="AI9" s="32">
        <v>40000000</v>
      </c>
      <c r="AJ9" s="33">
        <v>40000000</v>
      </c>
      <c r="AK9" s="35">
        <f>AI9-AJ9</f>
        <v>0</v>
      </c>
      <c r="AL9" s="23"/>
      <c r="AM9" s="32">
        <v>68000000</v>
      </c>
      <c r="AN9" s="33">
        <v>68000000</v>
      </c>
      <c r="AO9" s="35">
        <f>AM9-AN9</f>
        <v>0</v>
      </c>
      <c r="AP9" s="36"/>
      <c r="AQ9" s="37">
        <v>13209223.949999999</v>
      </c>
      <c r="AR9" s="33">
        <v>13209223.949999999</v>
      </c>
      <c r="AS9" s="37">
        <f>AQ9-AR9</f>
        <v>0</v>
      </c>
      <c r="AT9" s="36"/>
      <c r="AU9" s="32">
        <v>13209223.949999999</v>
      </c>
      <c r="AV9" s="33">
        <v>13209223.949999999</v>
      </c>
      <c r="AW9" s="37">
        <f>AU9-AV9</f>
        <v>0</v>
      </c>
      <c r="AX9" s="36"/>
      <c r="AY9" s="38">
        <f>E9+I9+M9+Q9+U9+Y9+AC9+AG9+AK9+AO9+AS9+AW9</f>
        <v>0</v>
      </c>
    </row>
    <row r="10" spans="1:51" ht="35.1" customHeight="1" thickBot="1">
      <c r="A10" s="39" t="s">
        <v>31</v>
      </c>
      <c r="B10" s="23"/>
      <c r="C10" s="37">
        <v>147973.22</v>
      </c>
      <c r="D10" s="40">
        <v>147973.22</v>
      </c>
      <c r="E10" s="26">
        <f t="shared" ref="E10:E32" si="0">C10-D10</f>
        <v>0</v>
      </c>
      <c r="F10" s="23"/>
      <c r="G10" s="27">
        <v>147973.22</v>
      </c>
      <c r="H10" s="41">
        <v>147973.22</v>
      </c>
      <c r="I10" s="29">
        <f t="shared" ref="I10:I32" si="1">G10-H10</f>
        <v>0</v>
      </c>
      <c r="J10" s="23"/>
      <c r="K10" s="27">
        <v>147973.22</v>
      </c>
      <c r="L10" s="41">
        <v>147973.22</v>
      </c>
      <c r="M10" s="29">
        <f t="shared" ref="M10:M32" si="2">K10-L10</f>
        <v>0</v>
      </c>
      <c r="N10" s="23"/>
      <c r="O10" s="27">
        <v>147973.22</v>
      </c>
      <c r="P10" s="41">
        <v>147973.22</v>
      </c>
      <c r="Q10" s="29">
        <f t="shared" ref="Q10:Q32" si="3">O10-P10</f>
        <v>0</v>
      </c>
      <c r="R10" s="23"/>
      <c r="S10" s="27">
        <v>147973.22</v>
      </c>
      <c r="T10" s="41">
        <v>147973.22</v>
      </c>
      <c r="U10" s="29">
        <f t="shared" ref="U10:U32" si="4">S10-T10</f>
        <v>0</v>
      </c>
      <c r="V10" s="23"/>
      <c r="W10" s="32">
        <v>147973.22</v>
      </c>
      <c r="X10" s="41">
        <v>147973.22</v>
      </c>
      <c r="Y10" s="29">
        <f t="shared" ref="Y10:Y32" si="5">W10-X10</f>
        <v>0</v>
      </c>
      <c r="Z10" s="23"/>
      <c r="AA10" s="32">
        <v>147973.22</v>
      </c>
      <c r="AB10" s="41">
        <v>147973.22</v>
      </c>
      <c r="AC10" s="34">
        <f t="shared" ref="AC10:AC32" si="6">AA10-AB10</f>
        <v>0</v>
      </c>
      <c r="AD10" s="23"/>
      <c r="AE10" s="32">
        <v>26637.43</v>
      </c>
      <c r="AF10" s="42">
        <v>0</v>
      </c>
      <c r="AG10" s="35">
        <v>0</v>
      </c>
      <c r="AH10" s="23"/>
      <c r="AI10" s="32">
        <v>0</v>
      </c>
      <c r="AJ10" s="42">
        <v>0</v>
      </c>
      <c r="AK10" s="35">
        <v>0</v>
      </c>
      <c r="AL10" s="23"/>
      <c r="AM10" s="32">
        <v>0</v>
      </c>
      <c r="AN10" s="42">
        <v>0</v>
      </c>
      <c r="AO10" s="35">
        <v>0</v>
      </c>
      <c r="AP10" s="36"/>
      <c r="AQ10" s="37">
        <v>0</v>
      </c>
      <c r="AR10" s="42">
        <v>0</v>
      </c>
      <c r="AS10" s="37">
        <f t="shared" ref="AS10:AS32" si="7">AQ10-AR10</f>
        <v>0</v>
      </c>
      <c r="AT10" s="36"/>
      <c r="AU10" s="32">
        <v>0</v>
      </c>
      <c r="AV10" s="42">
        <v>0</v>
      </c>
      <c r="AW10" s="37">
        <f t="shared" ref="AW10:AW32" si="8">AU10-AV10</f>
        <v>0</v>
      </c>
      <c r="AX10" s="36"/>
      <c r="AY10" s="38">
        <f t="shared" ref="AY10:AY32" si="9">E10+I10+M10+Q10+U10+Y10+AC10+AG10+AK10+AO10+AS10+AW10</f>
        <v>0</v>
      </c>
    </row>
    <row r="11" spans="1:51" ht="35.1" customHeight="1" thickBot="1">
      <c r="A11" s="39" t="s">
        <v>32</v>
      </c>
      <c r="B11" s="23"/>
      <c r="C11" s="37">
        <v>26771.13</v>
      </c>
      <c r="D11" s="40">
        <v>26771.13</v>
      </c>
      <c r="E11" s="26">
        <f t="shared" si="0"/>
        <v>0</v>
      </c>
      <c r="F11" s="23"/>
      <c r="G11" s="27">
        <v>26771.13</v>
      </c>
      <c r="H11" s="41">
        <v>26771.13</v>
      </c>
      <c r="I11" s="29">
        <f t="shared" si="1"/>
        <v>0</v>
      </c>
      <c r="J11" s="23"/>
      <c r="K11" s="27">
        <v>26771.13</v>
      </c>
      <c r="L11" s="41">
        <v>26771.13</v>
      </c>
      <c r="M11" s="29">
        <f t="shared" si="2"/>
        <v>0</v>
      </c>
      <c r="N11" s="23"/>
      <c r="O11" s="27">
        <v>26771.13</v>
      </c>
      <c r="P11" s="41">
        <v>26771.13</v>
      </c>
      <c r="Q11" s="29">
        <f t="shared" si="3"/>
        <v>0</v>
      </c>
      <c r="R11" s="23"/>
      <c r="S11" s="27">
        <v>26771.13</v>
      </c>
      <c r="T11" s="41">
        <v>26771.13</v>
      </c>
      <c r="U11" s="29">
        <f t="shared" si="4"/>
        <v>0</v>
      </c>
      <c r="V11" s="23"/>
      <c r="W11" s="32">
        <v>26771.13</v>
      </c>
      <c r="X11" s="41">
        <v>26771.13</v>
      </c>
      <c r="Y11" s="29">
        <f t="shared" si="5"/>
        <v>0</v>
      </c>
      <c r="Z11" s="23"/>
      <c r="AA11" s="32">
        <v>26771.13</v>
      </c>
      <c r="AB11" s="41">
        <v>26771.13</v>
      </c>
      <c r="AC11" s="34">
        <f t="shared" si="6"/>
        <v>0</v>
      </c>
      <c r="AD11" s="23"/>
      <c r="AE11" s="32">
        <v>26771.13</v>
      </c>
      <c r="AF11" s="41">
        <v>26771.13</v>
      </c>
      <c r="AG11" s="35">
        <f t="shared" ref="AG11:AG32" si="10">AE11-AF11</f>
        <v>0</v>
      </c>
      <c r="AH11" s="23"/>
      <c r="AI11" s="32">
        <v>26771.13</v>
      </c>
      <c r="AJ11" s="41">
        <v>26771.13</v>
      </c>
      <c r="AK11" s="35">
        <f t="shared" ref="AK11:AK32" si="11">AI11-AJ11</f>
        <v>0</v>
      </c>
      <c r="AL11" s="23"/>
      <c r="AM11" s="32">
        <v>26771.13</v>
      </c>
      <c r="AN11" s="41">
        <v>26771.13</v>
      </c>
      <c r="AO11" s="35">
        <f t="shared" ref="AO11:AO32" si="12">AM11-AN11</f>
        <v>0</v>
      </c>
      <c r="AP11" s="36"/>
      <c r="AQ11" s="37">
        <v>0</v>
      </c>
      <c r="AR11" s="33">
        <v>0</v>
      </c>
      <c r="AS11" s="37">
        <f t="shared" si="7"/>
        <v>0</v>
      </c>
      <c r="AT11" s="36"/>
      <c r="AU11" s="32">
        <v>0</v>
      </c>
      <c r="AV11" s="41">
        <v>0</v>
      </c>
      <c r="AW11" s="37">
        <f t="shared" si="8"/>
        <v>0</v>
      </c>
      <c r="AX11" s="36"/>
      <c r="AY11" s="38">
        <f t="shared" si="9"/>
        <v>0</v>
      </c>
    </row>
    <row r="12" spans="1:51" ht="35.1" customHeight="1" thickBot="1">
      <c r="A12" s="39" t="s">
        <v>33</v>
      </c>
      <c r="B12" s="23"/>
      <c r="C12" s="37">
        <v>88712.07</v>
      </c>
      <c r="D12" s="40">
        <v>88712.07</v>
      </c>
      <c r="E12" s="26">
        <f t="shared" si="0"/>
        <v>0</v>
      </c>
      <c r="F12" s="23"/>
      <c r="G12" s="27">
        <v>88712.07</v>
      </c>
      <c r="H12" s="41">
        <v>88712.07</v>
      </c>
      <c r="I12" s="29">
        <f t="shared" si="1"/>
        <v>0</v>
      </c>
      <c r="J12" s="23"/>
      <c r="K12" s="27">
        <v>88712.07</v>
      </c>
      <c r="L12" s="41">
        <v>88712.07</v>
      </c>
      <c r="M12" s="29">
        <f t="shared" si="2"/>
        <v>0</v>
      </c>
      <c r="N12" s="23"/>
      <c r="O12" s="27">
        <v>88712.07</v>
      </c>
      <c r="P12" s="41">
        <v>88712.07</v>
      </c>
      <c r="Q12" s="29">
        <f t="shared" si="3"/>
        <v>0</v>
      </c>
      <c r="R12" s="23"/>
      <c r="S12" s="27">
        <v>88712.07</v>
      </c>
      <c r="T12" s="41">
        <v>88712.07</v>
      </c>
      <c r="U12" s="29">
        <f t="shared" si="4"/>
        <v>0</v>
      </c>
      <c r="V12" s="23"/>
      <c r="W12" s="32">
        <v>88712.07</v>
      </c>
      <c r="X12" s="41">
        <v>88712.07</v>
      </c>
      <c r="Y12" s="29">
        <f t="shared" si="5"/>
        <v>0</v>
      </c>
      <c r="Z12" s="23"/>
      <c r="AA12" s="32">
        <v>88712.07</v>
      </c>
      <c r="AB12" s="41">
        <v>88712.07</v>
      </c>
      <c r="AC12" s="34">
        <f t="shared" si="6"/>
        <v>0</v>
      </c>
      <c r="AD12" s="23"/>
      <c r="AE12" s="32">
        <v>88712.07</v>
      </c>
      <c r="AF12" s="41">
        <v>88712.07</v>
      </c>
      <c r="AG12" s="35">
        <f t="shared" si="10"/>
        <v>0</v>
      </c>
      <c r="AH12" s="23"/>
      <c r="AI12" s="32">
        <v>88712.07</v>
      </c>
      <c r="AJ12" s="41">
        <v>88712.07</v>
      </c>
      <c r="AK12" s="35">
        <f t="shared" si="11"/>
        <v>0</v>
      </c>
      <c r="AL12" s="23"/>
      <c r="AM12" s="32">
        <v>88712.07</v>
      </c>
      <c r="AN12" s="41">
        <v>88712.07</v>
      </c>
      <c r="AO12" s="35">
        <f t="shared" si="12"/>
        <v>0</v>
      </c>
      <c r="AP12" s="36"/>
      <c r="AQ12" s="37">
        <v>88712.07</v>
      </c>
      <c r="AR12" s="41">
        <v>88712.07</v>
      </c>
      <c r="AS12" s="37">
        <f t="shared" si="7"/>
        <v>0</v>
      </c>
      <c r="AT12" s="36"/>
      <c r="AU12" s="32">
        <v>0</v>
      </c>
      <c r="AV12" s="33">
        <v>0</v>
      </c>
      <c r="AW12" s="37">
        <f t="shared" si="8"/>
        <v>0</v>
      </c>
      <c r="AX12" s="36"/>
      <c r="AY12" s="38">
        <f t="shared" si="9"/>
        <v>0</v>
      </c>
    </row>
    <row r="13" spans="1:51" ht="35.1" customHeight="1" thickBot="1">
      <c r="A13" s="22" t="s">
        <v>2</v>
      </c>
      <c r="B13" s="23"/>
      <c r="C13" s="37">
        <v>41545.370000000003</v>
      </c>
      <c r="D13" s="40">
        <v>41545.370000000003</v>
      </c>
      <c r="E13" s="26">
        <f t="shared" si="0"/>
        <v>0</v>
      </c>
      <c r="F13" s="23"/>
      <c r="G13" s="27">
        <v>41545.370000000003</v>
      </c>
      <c r="H13" s="41">
        <v>41545.370000000003</v>
      </c>
      <c r="I13" s="29">
        <f t="shared" si="1"/>
        <v>0</v>
      </c>
      <c r="J13" s="23"/>
      <c r="K13" s="27">
        <v>41545.370000000003</v>
      </c>
      <c r="L13" s="41">
        <v>41545.370000000003</v>
      </c>
      <c r="M13" s="29">
        <f t="shared" si="2"/>
        <v>0</v>
      </c>
      <c r="N13" s="23"/>
      <c r="O13" s="27">
        <v>41545.370000000003</v>
      </c>
      <c r="P13" s="41">
        <v>41545.370000000003</v>
      </c>
      <c r="Q13" s="29">
        <f t="shared" si="3"/>
        <v>0</v>
      </c>
      <c r="R13" s="23"/>
      <c r="S13" s="27">
        <v>41545.370000000003</v>
      </c>
      <c r="T13" s="41">
        <v>41545.370000000003</v>
      </c>
      <c r="U13" s="29">
        <f t="shared" si="4"/>
        <v>0</v>
      </c>
      <c r="V13" s="23"/>
      <c r="W13" s="32">
        <v>24166.959999999999</v>
      </c>
      <c r="X13" s="33">
        <v>24166.959999999999</v>
      </c>
      <c r="Y13" s="29">
        <f t="shared" si="5"/>
        <v>0</v>
      </c>
      <c r="Z13" s="23"/>
      <c r="AA13" s="32">
        <v>24166.959999999999</v>
      </c>
      <c r="AB13" s="33">
        <v>24166.959999999999</v>
      </c>
      <c r="AC13" s="34">
        <f t="shared" si="6"/>
        <v>0</v>
      </c>
      <c r="AD13" s="23"/>
      <c r="AE13" s="32">
        <v>24166.959999999999</v>
      </c>
      <c r="AF13" s="33">
        <v>24166.959999999999</v>
      </c>
      <c r="AG13" s="35">
        <f t="shared" si="10"/>
        <v>0</v>
      </c>
      <c r="AH13" s="23"/>
      <c r="AI13" s="32">
        <v>24166.959999999999</v>
      </c>
      <c r="AJ13" s="33">
        <v>24166.959999999999</v>
      </c>
      <c r="AK13" s="35">
        <f t="shared" si="11"/>
        <v>0</v>
      </c>
      <c r="AL13" s="23"/>
      <c r="AM13" s="32">
        <v>24166.959999999999</v>
      </c>
      <c r="AN13" s="33">
        <v>24166.959999999999</v>
      </c>
      <c r="AO13" s="35">
        <f t="shared" si="12"/>
        <v>0</v>
      </c>
      <c r="AP13" s="36"/>
      <c r="AQ13" s="37">
        <v>24166.959999999999</v>
      </c>
      <c r="AR13" s="33">
        <v>24166.959999999999</v>
      </c>
      <c r="AS13" s="37">
        <f t="shared" si="7"/>
        <v>0</v>
      </c>
      <c r="AT13" s="36"/>
      <c r="AU13" s="32">
        <v>0</v>
      </c>
      <c r="AV13" s="33">
        <v>24166.959999999999</v>
      </c>
      <c r="AW13" s="37">
        <f t="shared" si="8"/>
        <v>-24166.959999999999</v>
      </c>
      <c r="AX13" s="36"/>
      <c r="AY13" s="38">
        <f t="shared" si="9"/>
        <v>-24166.959999999999</v>
      </c>
    </row>
    <row r="14" spans="1:51" ht="35.1" customHeight="1" thickBot="1">
      <c r="A14" s="22" t="s">
        <v>34</v>
      </c>
      <c r="B14" s="23"/>
      <c r="C14" s="37">
        <v>0</v>
      </c>
      <c r="D14" s="43">
        <v>0</v>
      </c>
      <c r="E14" s="26">
        <f t="shared" si="0"/>
        <v>0</v>
      </c>
      <c r="F14" s="23"/>
      <c r="G14" s="27">
        <v>154438.57999999999</v>
      </c>
      <c r="H14" s="33">
        <v>154438.57999999999</v>
      </c>
      <c r="I14" s="29">
        <f t="shared" si="1"/>
        <v>0</v>
      </c>
      <c r="J14" s="23"/>
      <c r="K14" s="27">
        <v>154438.57999999999</v>
      </c>
      <c r="L14" s="33">
        <v>154438.57999999999</v>
      </c>
      <c r="M14" s="29">
        <f t="shared" si="2"/>
        <v>0</v>
      </c>
      <c r="N14" s="23"/>
      <c r="O14" s="27">
        <v>154438.57999999999</v>
      </c>
      <c r="P14" s="33">
        <v>154438.57999999999</v>
      </c>
      <c r="Q14" s="29">
        <f t="shared" si="3"/>
        <v>0</v>
      </c>
      <c r="R14" s="23"/>
      <c r="S14" s="27">
        <v>154438.57999999999</v>
      </c>
      <c r="T14" s="33">
        <v>154438.57999999999</v>
      </c>
      <c r="U14" s="29">
        <f t="shared" si="4"/>
        <v>0</v>
      </c>
      <c r="V14" s="23"/>
      <c r="W14" s="32">
        <v>154438.57999999999</v>
      </c>
      <c r="X14" s="33">
        <v>154438.57999999999</v>
      </c>
      <c r="Y14" s="29">
        <f t="shared" si="5"/>
        <v>0</v>
      </c>
      <c r="Z14" s="23"/>
      <c r="AA14" s="32">
        <v>154438.57999999999</v>
      </c>
      <c r="AB14" s="33">
        <v>154438.57999999999</v>
      </c>
      <c r="AC14" s="34">
        <f t="shared" si="6"/>
        <v>0</v>
      </c>
      <c r="AD14" s="23"/>
      <c r="AE14" s="32">
        <v>154438.57999999999</v>
      </c>
      <c r="AF14" s="33">
        <v>154438.57999999999</v>
      </c>
      <c r="AG14" s="35">
        <f t="shared" si="10"/>
        <v>0</v>
      </c>
      <c r="AH14" s="23"/>
      <c r="AI14" s="32">
        <v>154438.57999999999</v>
      </c>
      <c r="AJ14" s="33">
        <v>154438.57999999999</v>
      </c>
      <c r="AK14" s="35">
        <f t="shared" si="11"/>
        <v>0</v>
      </c>
      <c r="AL14" s="23"/>
      <c r="AM14" s="32">
        <v>154438.57999999999</v>
      </c>
      <c r="AN14" s="33">
        <v>154438.57999999999</v>
      </c>
      <c r="AO14" s="35">
        <f t="shared" si="12"/>
        <v>0</v>
      </c>
      <c r="AP14" s="36"/>
      <c r="AQ14" s="37">
        <v>154438.57999999999</v>
      </c>
      <c r="AR14" s="33">
        <v>154438.57999999999</v>
      </c>
      <c r="AS14" s="37">
        <f t="shared" si="7"/>
        <v>0</v>
      </c>
      <c r="AT14" s="36"/>
      <c r="AU14" s="32">
        <v>154438.57999999999</v>
      </c>
      <c r="AV14" s="33">
        <v>154438.57999999999</v>
      </c>
      <c r="AW14" s="37">
        <f t="shared" si="8"/>
        <v>0</v>
      </c>
      <c r="AX14" s="36"/>
      <c r="AY14" s="38">
        <f t="shared" si="9"/>
        <v>0</v>
      </c>
    </row>
    <row r="15" spans="1:51" ht="35.1" customHeight="1" thickBot="1">
      <c r="A15" s="22" t="s">
        <v>35</v>
      </c>
      <c r="B15" s="23"/>
      <c r="C15" s="37">
        <v>280691.15000000002</v>
      </c>
      <c r="D15" s="40">
        <v>280691.15000000002</v>
      </c>
      <c r="E15" s="26">
        <f t="shared" si="0"/>
        <v>0</v>
      </c>
      <c r="F15" s="23"/>
      <c r="G15" s="27">
        <v>280691.15000000002</v>
      </c>
      <c r="H15" s="41">
        <v>280691.15000000002</v>
      </c>
      <c r="I15" s="29">
        <f t="shared" si="1"/>
        <v>0</v>
      </c>
      <c r="J15" s="23"/>
      <c r="K15" s="27">
        <v>280691.15000000002</v>
      </c>
      <c r="L15" s="41">
        <v>280691.15000000002</v>
      </c>
      <c r="M15" s="29">
        <f t="shared" si="2"/>
        <v>0</v>
      </c>
      <c r="N15" s="23"/>
      <c r="O15" s="27">
        <v>280691.15000000002</v>
      </c>
      <c r="P15" s="41">
        <v>280691.15000000002</v>
      </c>
      <c r="Q15" s="29">
        <f t="shared" si="3"/>
        <v>0</v>
      </c>
      <c r="R15" s="23"/>
      <c r="S15" s="27">
        <v>280691.15000000002</v>
      </c>
      <c r="T15" s="41">
        <v>280691.15000000002</v>
      </c>
      <c r="U15" s="29">
        <f t="shared" si="4"/>
        <v>0</v>
      </c>
      <c r="V15" s="23"/>
      <c r="W15" s="32">
        <v>139288.29999999999</v>
      </c>
      <c r="X15" s="33">
        <v>139288.29999999999</v>
      </c>
      <c r="Y15" s="29">
        <f t="shared" si="5"/>
        <v>0</v>
      </c>
      <c r="Z15" s="23"/>
      <c r="AA15" s="32">
        <v>139288.29999999999</v>
      </c>
      <c r="AB15" s="33">
        <v>139288.29999999999</v>
      </c>
      <c r="AC15" s="34">
        <f t="shared" si="6"/>
        <v>0</v>
      </c>
      <c r="AD15" s="23"/>
      <c r="AE15" s="32">
        <v>139288.29999999999</v>
      </c>
      <c r="AF15" s="33">
        <v>139288.29999999999</v>
      </c>
      <c r="AG15" s="35">
        <f t="shared" si="10"/>
        <v>0</v>
      </c>
      <c r="AH15" s="23"/>
      <c r="AI15" s="32">
        <v>139288.29999999999</v>
      </c>
      <c r="AJ15" s="33">
        <v>139288.29999999999</v>
      </c>
      <c r="AK15" s="35">
        <f t="shared" si="11"/>
        <v>0</v>
      </c>
      <c r="AL15" s="23"/>
      <c r="AM15" s="32">
        <v>139288.29999999999</v>
      </c>
      <c r="AN15" s="33">
        <v>139288.29999999999</v>
      </c>
      <c r="AO15" s="35">
        <f t="shared" si="12"/>
        <v>0</v>
      </c>
      <c r="AP15" s="36"/>
      <c r="AQ15" s="37">
        <v>139288.29999999999</v>
      </c>
      <c r="AR15" s="33">
        <v>139288.29999999999</v>
      </c>
      <c r="AS15" s="37">
        <f t="shared" si="7"/>
        <v>0</v>
      </c>
      <c r="AT15" s="36"/>
      <c r="AU15" s="32">
        <v>0</v>
      </c>
      <c r="AV15" s="33">
        <v>139288.29999999999</v>
      </c>
      <c r="AW15" s="37">
        <f t="shared" si="8"/>
        <v>-139288.29999999999</v>
      </c>
      <c r="AX15" s="36"/>
      <c r="AY15" s="38">
        <f t="shared" si="9"/>
        <v>-139288.29999999999</v>
      </c>
    </row>
    <row r="16" spans="1:51" ht="35.1" customHeight="1" thickBot="1">
      <c r="A16" s="44" t="s">
        <v>36</v>
      </c>
      <c r="B16" s="23"/>
      <c r="C16" s="37">
        <v>306509.73</v>
      </c>
      <c r="D16" s="40">
        <v>306509.73</v>
      </c>
      <c r="E16" s="26">
        <f t="shared" si="0"/>
        <v>0</v>
      </c>
      <c r="F16" s="23"/>
      <c r="G16" s="27">
        <v>306509.73</v>
      </c>
      <c r="H16" s="41">
        <v>306509.73</v>
      </c>
      <c r="I16" s="29">
        <f t="shared" si="1"/>
        <v>0</v>
      </c>
      <c r="J16" s="23"/>
      <c r="K16" s="27">
        <v>306509.73</v>
      </c>
      <c r="L16" s="41">
        <v>306509.73</v>
      </c>
      <c r="M16" s="29">
        <f t="shared" si="2"/>
        <v>0</v>
      </c>
      <c r="N16" s="23"/>
      <c r="O16" s="27">
        <v>306509.73</v>
      </c>
      <c r="P16" s="41">
        <v>306509.73</v>
      </c>
      <c r="Q16" s="29">
        <f t="shared" si="3"/>
        <v>0</v>
      </c>
      <c r="R16" s="23"/>
      <c r="S16" s="27">
        <v>306509.73</v>
      </c>
      <c r="T16" s="41">
        <v>306509.73</v>
      </c>
      <c r="U16" s="29">
        <f t="shared" si="4"/>
        <v>0</v>
      </c>
      <c r="V16" s="23"/>
      <c r="W16" s="32">
        <v>306509.73</v>
      </c>
      <c r="X16" s="41">
        <v>306509.73</v>
      </c>
      <c r="Y16" s="29">
        <f t="shared" si="5"/>
        <v>0</v>
      </c>
      <c r="Z16" s="23"/>
      <c r="AA16" s="32">
        <v>306509.73</v>
      </c>
      <c r="AB16" s="41">
        <v>306509.73</v>
      </c>
      <c r="AC16" s="34">
        <f t="shared" si="6"/>
        <v>0</v>
      </c>
      <c r="AD16" s="23"/>
      <c r="AE16" s="32">
        <v>306509.73</v>
      </c>
      <c r="AF16" s="41">
        <v>306509.73</v>
      </c>
      <c r="AG16" s="35">
        <f t="shared" si="10"/>
        <v>0</v>
      </c>
      <c r="AH16" s="23"/>
      <c r="AI16" s="32">
        <v>306509.73</v>
      </c>
      <c r="AJ16" s="41">
        <v>306509.73</v>
      </c>
      <c r="AK16" s="35">
        <f t="shared" si="11"/>
        <v>0</v>
      </c>
      <c r="AL16" s="23"/>
      <c r="AM16" s="32">
        <v>306509.73</v>
      </c>
      <c r="AN16" s="41">
        <v>306509.73</v>
      </c>
      <c r="AO16" s="35">
        <f t="shared" si="12"/>
        <v>0</v>
      </c>
      <c r="AP16" s="36"/>
      <c r="AQ16" s="37">
        <v>306509.73</v>
      </c>
      <c r="AR16" s="41">
        <v>306509.73</v>
      </c>
      <c r="AS16" s="37">
        <f t="shared" si="7"/>
        <v>0</v>
      </c>
      <c r="AT16" s="36"/>
      <c r="AU16" s="32">
        <v>306509.73</v>
      </c>
      <c r="AV16" s="41">
        <v>306509.73</v>
      </c>
      <c r="AW16" s="37">
        <f t="shared" si="8"/>
        <v>0</v>
      </c>
      <c r="AX16" s="36"/>
      <c r="AY16" s="38">
        <f t="shared" si="9"/>
        <v>0</v>
      </c>
    </row>
    <row r="17" spans="1:51" ht="35.1" customHeight="1" thickBot="1">
      <c r="A17" s="39" t="s">
        <v>37</v>
      </c>
      <c r="B17" s="23"/>
      <c r="C17" s="37">
        <v>152449.35</v>
      </c>
      <c r="D17" s="40">
        <v>152449.35</v>
      </c>
      <c r="E17" s="26">
        <f t="shared" si="0"/>
        <v>0</v>
      </c>
      <c r="F17" s="23"/>
      <c r="G17" s="27">
        <v>152449.35</v>
      </c>
      <c r="H17" s="41">
        <v>152449.35</v>
      </c>
      <c r="I17" s="29">
        <f t="shared" si="1"/>
        <v>0</v>
      </c>
      <c r="J17" s="23"/>
      <c r="K17" s="27">
        <v>0</v>
      </c>
      <c r="L17" s="42">
        <v>0</v>
      </c>
      <c r="M17" s="29">
        <f t="shared" si="2"/>
        <v>0</v>
      </c>
      <c r="N17" s="23"/>
      <c r="O17" s="27">
        <v>0</v>
      </c>
      <c r="P17" s="42">
        <v>0</v>
      </c>
      <c r="Q17" s="29">
        <f t="shared" si="3"/>
        <v>0</v>
      </c>
      <c r="R17" s="23"/>
      <c r="S17" s="27">
        <v>0</v>
      </c>
      <c r="T17" s="42">
        <v>0</v>
      </c>
      <c r="U17" s="29">
        <f t="shared" si="4"/>
        <v>0</v>
      </c>
      <c r="V17" s="23"/>
      <c r="W17" s="32">
        <v>0</v>
      </c>
      <c r="X17" s="42">
        <v>0</v>
      </c>
      <c r="Y17" s="29">
        <f t="shared" si="5"/>
        <v>0</v>
      </c>
      <c r="Z17" s="23"/>
      <c r="AA17" s="32">
        <v>0</v>
      </c>
      <c r="AB17" s="42">
        <v>0</v>
      </c>
      <c r="AC17" s="34">
        <f t="shared" si="6"/>
        <v>0</v>
      </c>
      <c r="AD17" s="23"/>
      <c r="AE17" s="32">
        <v>0</v>
      </c>
      <c r="AF17" s="42">
        <v>0</v>
      </c>
      <c r="AG17" s="35">
        <f t="shared" si="10"/>
        <v>0</v>
      </c>
      <c r="AH17" s="23"/>
      <c r="AI17" s="32">
        <v>0</v>
      </c>
      <c r="AJ17" s="42">
        <v>0</v>
      </c>
      <c r="AK17" s="35">
        <f t="shared" si="11"/>
        <v>0</v>
      </c>
      <c r="AL17" s="23"/>
      <c r="AM17" s="32">
        <v>0</v>
      </c>
      <c r="AN17" s="42">
        <v>0</v>
      </c>
      <c r="AO17" s="35">
        <f t="shared" si="12"/>
        <v>0</v>
      </c>
      <c r="AP17" s="36"/>
      <c r="AQ17" s="37">
        <v>0</v>
      </c>
      <c r="AR17" s="42">
        <v>0</v>
      </c>
      <c r="AS17" s="37">
        <f t="shared" si="7"/>
        <v>0</v>
      </c>
      <c r="AT17" s="36"/>
      <c r="AU17" s="32">
        <v>0</v>
      </c>
      <c r="AV17" s="42">
        <v>0</v>
      </c>
      <c r="AW17" s="37">
        <f t="shared" si="8"/>
        <v>0</v>
      </c>
      <c r="AX17" s="36"/>
      <c r="AY17" s="38">
        <f t="shared" si="9"/>
        <v>0</v>
      </c>
    </row>
    <row r="18" spans="1:51" ht="35.1" customHeight="1" thickBot="1">
      <c r="A18" s="44" t="s">
        <v>38</v>
      </c>
      <c r="B18" s="23"/>
      <c r="C18" s="37">
        <v>46621.3</v>
      </c>
      <c r="D18" s="40">
        <v>46621.3</v>
      </c>
      <c r="E18" s="26">
        <f t="shared" si="0"/>
        <v>0</v>
      </c>
      <c r="F18" s="23"/>
      <c r="G18" s="27">
        <v>46621.3</v>
      </c>
      <c r="H18" s="41">
        <v>46621.3</v>
      </c>
      <c r="I18" s="29">
        <f t="shared" si="1"/>
        <v>0</v>
      </c>
      <c r="J18" s="23"/>
      <c r="K18" s="27">
        <v>46621.3</v>
      </c>
      <c r="L18" s="41">
        <v>46621.3</v>
      </c>
      <c r="M18" s="29">
        <f t="shared" si="2"/>
        <v>0</v>
      </c>
      <c r="N18" s="23"/>
      <c r="O18" s="27">
        <v>46621.3</v>
      </c>
      <c r="P18" s="41">
        <v>46621.3</v>
      </c>
      <c r="Q18" s="29">
        <f t="shared" si="3"/>
        <v>0</v>
      </c>
      <c r="R18" s="23"/>
      <c r="S18" s="27">
        <v>46621.3</v>
      </c>
      <c r="T18" s="41">
        <v>46621.3</v>
      </c>
      <c r="U18" s="29">
        <f t="shared" si="4"/>
        <v>0</v>
      </c>
      <c r="V18" s="23"/>
      <c r="W18" s="32">
        <v>46621.3</v>
      </c>
      <c r="X18" s="41">
        <v>46621.3</v>
      </c>
      <c r="Y18" s="29">
        <f t="shared" si="5"/>
        <v>0</v>
      </c>
      <c r="Z18" s="23"/>
      <c r="AA18" s="32">
        <v>46621.3</v>
      </c>
      <c r="AB18" s="41">
        <v>46621.3</v>
      </c>
      <c r="AC18" s="34">
        <f t="shared" si="6"/>
        <v>0</v>
      </c>
      <c r="AD18" s="23"/>
      <c r="AE18" s="32">
        <v>46621.3</v>
      </c>
      <c r="AF18" s="41">
        <v>46621.3</v>
      </c>
      <c r="AG18" s="35">
        <f t="shared" si="10"/>
        <v>0</v>
      </c>
      <c r="AH18" s="23"/>
      <c r="AI18" s="32">
        <v>46621.3</v>
      </c>
      <c r="AJ18" s="41">
        <v>46621.3</v>
      </c>
      <c r="AK18" s="35">
        <f t="shared" si="11"/>
        <v>0</v>
      </c>
      <c r="AL18" s="23"/>
      <c r="AM18" s="32">
        <v>46621.3</v>
      </c>
      <c r="AN18" s="41">
        <v>46621.3</v>
      </c>
      <c r="AO18" s="35">
        <f t="shared" si="12"/>
        <v>0</v>
      </c>
      <c r="AP18" s="36"/>
      <c r="AQ18" s="37">
        <v>0</v>
      </c>
      <c r="AR18" s="41">
        <v>46621.3</v>
      </c>
      <c r="AS18" s="37">
        <f t="shared" si="7"/>
        <v>-46621.3</v>
      </c>
      <c r="AT18" s="36"/>
      <c r="AU18" s="32">
        <v>0</v>
      </c>
      <c r="AV18" s="41">
        <v>46621.3</v>
      </c>
      <c r="AW18" s="37">
        <f t="shared" si="8"/>
        <v>-46621.3</v>
      </c>
      <c r="AX18" s="36"/>
      <c r="AY18" s="38">
        <f t="shared" si="9"/>
        <v>-93242.6</v>
      </c>
    </row>
    <row r="19" spans="1:51" ht="35.1" customHeight="1" thickBot="1">
      <c r="A19" s="44" t="s">
        <v>3</v>
      </c>
      <c r="B19" s="23"/>
      <c r="C19" s="37">
        <v>195239.57</v>
      </c>
      <c r="D19" s="40">
        <v>195239.57</v>
      </c>
      <c r="E19" s="26">
        <f t="shared" si="0"/>
        <v>0</v>
      </c>
      <c r="F19" s="23"/>
      <c r="G19" s="27">
        <v>195239.57</v>
      </c>
      <c r="H19" s="41">
        <v>195239.57</v>
      </c>
      <c r="I19" s="29">
        <f t="shared" si="1"/>
        <v>0</v>
      </c>
      <c r="J19" s="23"/>
      <c r="K19" s="27">
        <v>195239.57</v>
      </c>
      <c r="L19" s="41">
        <v>195239.57</v>
      </c>
      <c r="M19" s="29">
        <f t="shared" si="2"/>
        <v>0</v>
      </c>
      <c r="N19" s="23"/>
      <c r="O19" s="27">
        <v>195239.57</v>
      </c>
      <c r="P19" s="41">
        <v>195239.57</v>
      </c>
      <c r="Q19" s="29">
        <f t="shared" si="3"/>
        <v>0</v>
      </c>
      <c r="R19" s="23"/>
      <c r="S19" s="27">
        <v>195239.57</v>
      </c>
      <c r="T19" s="41">
        <v>195239.57</v>
      </c>
      <c r="U19" s="29">
        <f t="shared" si="4"/>
        <v>0</v>
      </c>
      <c r="V19" s="23"/>
      <c r="W19" s="32">
        <v>195239.57</v>
      </c>
      <c r="X19" s="41">
        <v>195239.57</v>
      </c>
      <c r="Y19" s="29">
        <f t="shared" si="5"/>
        <v>0</v>
      </c>
      <c r="Z19" s="23"/>
      <c r="AA19" s="32">
        <v>195239.57</v>
      </c>
      <c r="AB19" s="41">
        <v>195239.57</v>
      </c>
      <c r="AC19" s="34">
        <f t="shared" si="6"/>
        <v>0</v>
      </c>
      <c r="AD19" s="23"/>
      <c r="AE19" s="32">
        <v>195239.57</v>
      </c>
      <c r="AF19" s="41">
        <v>195239.57</v>
      </c>
      <c r="AG19" s="35">
        <f t="shared" si="10"/>
        <v>0</v>
      </c>
      <c r="AH19" s="23"/>
      <c r="AI19" s="32">
        <v>195239.57</v>
      </c>
      <c r="AJ19" s="41">
        <v>195239.57</v>
      </c>
      <c r="AK19" s="35">
        <f t="shared" si="11"/>
        <v>0</v>
      </c>
      <c r="AL19" s="23"/>
      <c r="AM19" s="32">
        <v>195239.57</v>
      </c>
      <c r="AN19" s="41">
        <v>195239.57</v>
      </c>
      <c r="AO19" s="35">
        <f t="shared" si="12"/>
        <v>0</v>
      </c>
      <c r="AP19" s="36"/>
      <c r="AQ19" s="37">
        <v>195239.57</v>
      </c>
      <c r="AR19" s="41">
        <v>195239.57</v>
      </c>
      <c r="AS19" s="37">
        <f t="shared" si="7"/>
        <v>0</v>
      </c>
      <c r="AT19" s="36"/>
      <c r="AU19" s="32">
        <v>195239.57</v>
      </c>
      <c r="AV19" s="41">
        <v>195239.57</v>
      </c>
      <c r="AW19" s="37">
        <f t="shared" si="8"/>
        <v>0</v>
      </c>
      <c r="AX19" s="36"/>
      <c r="AY19" s="38">
        <f t="shared" si="9"/>
        <v>0</v>
      </c>
    </row>
    <row r="20" spans="1:51" ht="35.1" customHeight="1" thickBot="1">
      <c r="A20" s="39" t="s">
        <v>28</v>
      </c>
      <c r="B20" s="23"/>
      <c r="C20" s="37">
        <v>40119.15</v>
      </c>
      <c r="D20" s="40">
        <v>40119.15</v>
      </c>
      <c r="E20" s="26">
        <f t="shared" si="0"/>
        <v>0</v>
      </c>
      <c r="F20" s="23"/>
      <c r="G20" s="27">
        <v>40119.15</v>
      </c>
      <c r="H20" s="41">
        <v>40119.15</v>
      </c>
      <c r="I20" s="29">
        <f t="shared" si="1"/>
        <v>0</v>
      </c>
      <c r="J20" s="23"/>
      <c r="K20" s="27">
        <v>40119.15</v>
      </c>
      <c r="L20" s="41">
        <v>40119.15</v>
      </c>
      <c r="M20" s="29">
        <f t="shared" si="2"/>
        <v>0</v>
      </c>
      <c r="N20" s="23"/>
      <c r="O20" s="27">
        <v>40119.15</v>
      </c>
      <c r="P20" s="41">
        <v>40119.15</v>
      </c>
      <c r="Q20" s="29">
        <f t="shared" si="3"/>
        <v>0</v>
      </c>
      <c r="R20" s="23"/>
      <c r="S20" s="27">
        <v>30031.07</v>
      </c>
      <c r="T20" s="42">
        <v>0</v>
      </c>
      <c r="U20" s="29">
        <v>0</v>
      </c>
      <c r="V20" s="23"/>
      <c r="W20" s="32">
        <v>0</v>
      </c>
      <c r="X20" s="42">
        <v>0</v>
      </c>
      <c r="Y20" s="29">
        <f t="shared" si="5"/>
        <v>0</v>
      </c>
      <c r="Z20" s="23"/>
      <c r="AA20" s="32">
        <v>0</v>
      </c>
      <c r="AB20" s="42">
        <v>0</v>
      </c>
      <c r="AC20" s="34">
        <f t="shared" si="6"/>
        <v>0</v>
      </c>
      <c r="AD20" s="23"/>
      <c r="AE20" s="32">
        <v>0</v>
      </c>
      <c r="AF20" s="42">
        <v>0</v>
      </c>
      <c r="AG20" s="35">
        <f t="shared" si="10"/>
        <v>0</v>
      </c>
      <c r="AH20" s="23"/>
      <c r="AI20" s="32">
        <v>0</v>
      </c>
      <c r="AJ20" s="42">
        <v>0</v>
      </c>
      <c r="AK20" s="35">
        <f t="shared" si="11"/>
        <v>0</v>
      </c>
      <c r="AL20" s="23"/>
      <c r="AM20" s="32">
        <v>0</v>
      </c>
      <c r="AN20" s="42">
        <v>0</v>
      </c>
      <c r="AO20" s="35">
        <f t="shared" si="12"/>
        <v>0</v>
      </c>
      <c r="AP20" s="36"/>
      <c r="AQ20" s="37">
        <v>0</v>
      </c>
      <c r="AR20" s="42">
        <v>0</v>
      </c>
      <c r="AS20" s="37">
        <f t="shared" si="7"/>
        <v>0</v>
      </c>
      <c r="AT20" s="36"/>
      <c r="AU20" s="32">
        <v>0</v>
      </c>
      <c r="AV20" s="42">
        <v>0</v>
      </c>
      <c r="AW20" s="37">
        <f t="shared" si="8"/>
        <v>0</v>
      </c>
      <c r="AX20" s="36"/>
      <c r="AY20" s="38">
        <f t="shared" si="9"/>
        <v>0</v>
      </c>
    </row>
    <row r="21" spans="1:51" ht="50.25" customHeight="1" thickBot="1">
      <c r="A21" s="39" t="s">
        <v>29</v>
      </c>
      <c r="B21" s="23"/>
      <c r="C21" s="37">
        <v>50621.58</v>
      </c>
      <c r="D21" s="40">
        <v>50621.58</v>
      </c>
      <c r="E21" s="26">
        <f t="shared" si="0"/>
        <v>0</v>
      </c>
      <c r="F21" s="23"/>
      <c r="G21" s="27">
        <v>50621.58</v>
      </c>
      <c r="H21" s="41">
        <v>50621.58</v>
      </c>
      <c r="I21" s="29">
        <f t="shared" si="1"/>
        <v>0</v>
      </c>
      <c r="J21" s="23"/>
      <c r="K21" s="27">
        <v>50621.58</v>
      </c>
      <c r="L21" s="41">
        <v>50621.58</v>
      </c>
      <c r="M21" s="29">
        <f t="shared" si="2"/>
        <v>0</v>
      </c>
      <c r="N21" s="23"/>
      <c r="O21" s="27">
        <v>50621.58</v>
      </c>
      <c r="P21" s="41">
        <v>50621.58</v>
      </c>
      <c r="Q21" s="29">
        <f t="shared" si="3"/>
        <v>0</v>
      </c>
      <c r="R21" s="23"/>
      <c r="S21" s="27">
        <v>50621.58</v>
      </c>
      <c r="T21" s="41">
        <v>50621.58</v>
      </c>
      <c r="U21" s="29">
        <f t="shared" si="4"/>
        <v>0</v>
      </c>
      <c r="V21" s="23"/>
      <c r="W21" s="32">
        <v>50621.58</v>
      </c>
      <c r="X21" s="41">
        <v>50621.58</v>
      </c>
      <c r="Y21" s="29">
        <f t="shared" si="5"/>
        <v>0</v>
      </c>
      <c r="Z21" s="23"/>
      <c r="AA21" s="32">
        <v>0</v>
      </c>
      <c r="AB21" s="41">
        <v>0</v>
      </c>
      <c r="AC21" s="34">
        <f t="shared" si="6"/>
        <v>0</v>
      </c>
      <c r="AD21" s="23"/>
      <c r="AE21" s="32">
        <v>0</v>
      </c>
      <c r="AF21" s="42">
        <v>0</v>
      </c>
      <c r="AG21" s="35">
        <f t="shared" si="10"/>
        <v>0</v>
      </c>
      <c r="AH21" s="23"/>
      <c r="AI21" s="32">
        <v>0</v>
      </c>
      <c r="AJ21" s="42">
        <v>0</v>
      </c>
      <c r="AK21" s="35">
        <f t="shared" si="11"/>
        <v>0</v>
      </c>
      <c r="AL21" s="23"/>
      <c r="AM21" s="32">
        <v>0</v>
      </c>
      <c r="AN21" s="42">
        <v>0</v>
      </c>
      <c r="AO21" s="35">
        <f t="shared" si="12"/>
        <v>0</v>
      </c>
      <c r="AP21" s="36"/>
      <c r="AQ21" s="37">
        <v>0</v>
      </c>
      <c r="AR21" s="42">
        <v>0</v>
      </c>
      <c r="AS21" s="37">
        <f t="shared" si="7"/>
        <v>0</v>
      </c>
      <c r="AT21" s="36"/>
      <c r="AU21" s="32">
        <v>0</v>
      </c>
      <c r="AV21" s="42">
        <v>0</v>
      </c>
      <c r="AW21" s="37">
        <f t="shared" si="8"/>
        <v>0</v>
      </c>
      <c r="AX21" s="36"/>
      <c r="AY21" s="38">
        <f t="shared" si="9"/>
        <v>0</v>
      </c>
    </row>
    <row r="22" spans="1:51" ht="35.1" customHeight="1" thickBot="1">
      <c r="A22" s="44" t="s">
        <v>4</v>
      </c>
      <c r="B22" s="23"/>
      <c r="C22" s="37">
        <v>116953.41</v>
      </c>
      <c r="D22" s="40">
        <v>116953.41</v>
      </c>
      <c r="E22" s="26">
        <f t="shared" si="0"/>
        <v>0</v>
      </c>
      <c r="F22" s="23"/>
      <c r="G22" s="27">
        <v>116953.41</v>
      </c>
      <c r="H22" s="41">
        <v>116953.41</v>
      </c>
      <c r="I22" s="29">
        <f t="shared" si="1"/>
        <v>0</v>
      </c>
      <c r="J22" s="23"/>
      <c r="K22" s="27">
        <v>116953.41</v>
      </c>
      <c r="L22" s="41">
        <v>116953.41</v>
      </c>
      <c r="M22" s="29">
        <f t="shared" si="2"/>
        <v>0</v>
      </c>
      <c r="N22" s="23"/>
      <c r="O22" s="27">
        <v>116953.41</v>
      </c>
      <c r="P22" s="41">
        <v>116953.41</v>
      </c>
      <c r="Q22" s="29">
        <f t="shared" si="3"/>
        <v>0</v>
      </c>
      <c r="R22" s="23"/>
      <c r="S22" s="27">
        <v>116953.41</v>
      </c>
      <c r="T22" s="41">
        <v>116953.41</v>
      </c>
      <c r="U22" s="29">
        <f t="shared" si="4"/>
        <v>0</v>
      </c>
      <c r="V22" s="23"/>
      <c r="W22" s="32">
        <v>116953.41</v>
      </c>
      <c r="X22" s="41">
        <v>116953.41</v>
      </c>
      <c r="Y22" s="29">
        <f t="shared" si="5"/>
        <v>0</v>
      </c>
      <c r="Z22" s="23"/>
      <c r="AA22" s="32">
        <v>116953.41</v>
      </c>
      <c r="AB22" s="41">
        <v>116953.41</v>
      </c>
      <c r="AC22" s="34">
        <f t="shared" si="6"/>
        <v>0</v>
      </c>
      <c r="AD22" s="23"/>
      <c r="AE22" s="32">
        <v>116953.41</v>
      </c>
      <c r="AF22" s="41">
        <v>116953.41</v>
      </c>
      <c r="AG22" s="35">
        <f t="shared" si="10"/>
        <v>0</v>
      </c>
      <c r="AH22" s="23"/>
      <c r="AI22" s="32">
        <v>116953.41</v>
      </c>
      <c r="AJ22" s="41">
        <v>116953.41</v>
      </c>
      <c r="AK22" s="35">
        <f t="shared" si="11"/>
        <v>0</v>
      </c>
      <c r="AL22" s="23"/>
      <c r="AM22" s="32">
        <v>116953.41</v>
      </c>
      <c r="AN22" s="41">
        <v>116953.41</v>
      </c>
      <c r="AO22" s="35">
        <f t="shared" si="12"/>
        <v>0</v>
      </c>
      <c r="AP22" s="36"/>
      <c r="AQ22" s="37">
        <v>116953.41</v>
      </c>
      <c r="AR22" s="41">
        <v>116953.41</v>
      </c>
      <c r="AS22" s="37">
        <f t="shared" si="7"/>
        <v>0</v>
      </c>
      <c r="AT22" s="36"/>
      <c r="AU22" s="32">
        <v>116953.41</v>
      </c>
      <c r="AV22" s="41">
        <v>116953.41</v>
      </c>
      <c r="AW22" s="37">
        <f t="shared" si="8"/>
        <v>0</v>
      </c>
      <c r="AX22" s="36"/>
      <c r="AY22" s="38">
        <f t="shared" si="9"/>
        <v>0</v>
      </c>
    </row>
    <row r="23" spans="1:51" ht="35.1" customHeight="1" thickBot="1">
      <c r="A23" s="44" t="s">
        <v>5</v>
      </c>
      <c r="B23" s="23"/>
      <c r="C23" s="37">
        <v>99915.24</v>
      </c>
      <c r="D23" s="40">
        <v>99915.24</v>
      </c>
      <c r="E23" s="26">
        <f t="shared" si="0"/>
        <v>0</v>
      </c>
      <c r="F23" s="23"/>
      <c r="G23" s="27">
        <v>99915.24</v>
      </c>
      <c r="H23" s="41">
        <v>99915.24</v>
      </c>
      <c r="I23" s="29">
        <f t="shared" si="1"/>
        <v>0</v>
      </c>
      <c r="J23" s="23"/>
      <c r="K23" s="27">
        <v>99915.24</v>
      </c>
      <c r="L23" s="41">
        <v>99915.24</v>
      </c>
      <c r="M23" s="29">
        <f t="shared" si="2"/>
        <v>0</v>
      </c>
      <c r="N23" s="23"/>
      <c r="O23" s="27">
        <v>99915.24</v>
      </c>
      <c r="P23" s="41">
        <v>99915.24</v>
      </c>
      <c r="Q23" s="29">
        <f t="shared" si="3"/>
        <v>0</v>
      </c>
      <c r="R23" s="23"/>
      <c r="S23" s="27">
        <v>99915.24</v>
      </c>
      <c r="T23" s="41">
        <v>99915.24</v>
      </c>
      <c r="U23" s="29">
        <f t="shared" si="4"/>
        <v>0</v>
      </c>
      <c r="V23" s="23"/>
      <c r="W23" s="32">
        <v>99915.24</v>
      </c>
      <c r="X23" s="41">
        <v>99915.24</v>
      </c>
      <c r="Y23" s="29">
        <f t="shared" si="5"/>
        <v>0</v>
      </c>
      <c r="Z23" s="23"/>
      <c r="AA23" s="32">
        <v>99915.24</v>
      </c>
      <c r="AB23" s="41">
        <v>99915.24</v>
      </c>
      <c r="AC23" s="34">
        <f t="shared" si="6"/>
        <v>0</v>
      </c>
      <c r="AD23" s="23"/>
      <c r="AE23" s="32">
        <v>99915.24</v>
      </c>
      <c r="AF23" s="41">
        <v>99915.24</v>
      </c>
      <c r="AG23" s="35">
        <f t="shared" si="10"/>
        <v>0</v>
      </c>
      <c r="AH23" s="23"/>
      <c r="AI23" s="32">
        <v>99915.24</v>
      </c>
      <c r="AJ23" s="41">
        <v>99915.24</v>
      </c>
      <c r="AK23" s="35">
        <f t="shared" si="11"/>
        <v>0</v>
      </c>
      <c r="AL23" s="23"/>
      <c r="AM23" s="32">
        <v>99915.24</v>
      </c>
      <c r="AN23" s="41">
        <v>99915.24</v>
      </c>
      <c r="AO23" s="35">
        <f t="shared" si="12"/>
        <v>0</v>
      </c>
      <c r="AP23" s="36"/>
      <c r="AQ23" s="37">
        <v>99915.24</v>
      </c>
      <c r="AR23" s="41">
        <v>99915.24</v>
      </c>
      <c r="AS23" s="37">
        <f t="shared" si="7"/>
        <v>0</v>
      </c>
      <c r="AT23" s="36"/>
      <c r="AU23" s="32">
        <v>99915.24</v>
      </c>
      <c r="AV23" s="41">
        <v>99915.24</v>
      </c>
      <c r="AW23" s="37">
        <f t="shared" si="8"/>
        <v>0</v>
      </c>
      <c r="AX23" s="36"/>
      <c r="AY23" s="38">
        <f t="shared" si="9"/>
        <v>0</v>
      </c>
    </row>
    <row r="24" spans="1:51" ht="35.1" customHeight="1" thickBot="1">
      <c r="A24" s="44" t="s">
        <v>6</v>
      </c>
      <c r="B24" s="23"/>
      <c r="C24" s="37">
        <v>105670.06</v>
      </c>
      <c r="D24" s="40">
        <v>105670.06</v>
      </c>
      <c r="E24" s="26">
        <f t="shared" si="0"/>
        <v>0</v>
      </c>
      <c r="F24" s="23"/>
      <c r="G24" s="27">
        <v>105670.06</v>
      </c>
      <c r="H24" s="41">
        <v>105670.06</v>
      </c>
      <c r="I24" s="29">
        <f t="shared" si="1"/>
        <v>0</v>
      </c>
      <c r="J24" s="23"/>
      <c r="K24" s="27">
        <v>105670.06</v>
      </c>
      <c r="L24" s="41">
        <v>105670.06</v>
      </c>
      <c r="M24" s="29">
        <f t="shared" si="2"/>
        <v>0</v>
      </c>
      <c r="N24" s="23"/>
      <c r="O24" s="27">
        <v>105670.06</v>
      </c>
      <c r="P24" s="41">
        <v>105670.06</v>
      </c>
      <c r="Q24" s="29">
        <f t="shared" si="3"/>
        <v>0</v>
      </c>
      <c r="R24" s="23"/>
      <c r="S24" s="27">
        <v>105670.06</v>
      </c>
      <c r="T24" s="41">
        <v>105670.06</v>
      </c>
      <c r="U24" s="29">
        <f t="shared" si="4"/>
        <v>0</v>
      </c>
      <c r="V24" s="23"/>
      <c r="W24" s="32">
        <v>105670.06</v>
      </c>
      <c r="X24" s="41">
        <v>105670.06</v>
      </c>
      <c r="Y24" s="29">
        <f t="shared" si="5"/>
        <v>0</v>
      </c>
      <c r="Z24" s="23"/>
      <c r="AA24" s="32">
        <v>105670.06</v>
      </c>
      <c r="AB24" s="41">
        <v>105670.06</v>
      </c>
      <c r="AC24" s="34">
        <f t="shared" si="6"/>
        <v>0</v>
      </c>
      <c r="AD24" s="23"/>
      <c r="AE24" s="32">
        <v>105670.06</v>
      </c>
      <c r="AF24" s="41">
        <v>105670.06</v>
      </c>
      <c r="AG24" s="35">
        <f t="shared" si="10"/>
        <v>0</v>
      </c>
      <c r="AH24" s="23"/>
      <c r="AI24" s="32">
        <v>105670.06</v>
      </c>
      <c r="AJ24" s="41">
        <v>105670.06</v>
      </c>
      <c r="AK24" s="35">
        <f t="shared" si="11"/>
        <v>0</v>
      </c>
      <c r="AL24" s="23"/>
      <c r="AM24" s="32">
        <v>105670.06</v>
      </c>
      <c r="AN24" s="41">
        <v>105670.06</v>
      </c>
      <c r="AO24" s="35">
        <f t="shared" si="12"/>
        <v>0</v>
      </c>
      <c r="AP24" s="36"/>
      <c r="AQ24" s="37">
        <v>0</v>
      </c>
      <c r="AR24" s="41">
        <v>105670.06</v>
      </c>
      <c r="AS24" s="37">
        <f t="shared" si="7"/>
        <v>-105670.06</v>
      </c>
      <c r="AT24" s="36"/>
      <c r="AU24" s="32">
        <v>0</v>
      </c>
      <c r="AV24" s="41">
        <v>105670.06</v>
      </c>
      <c r="AW24" s="37">
        <f t="shared" si="8"/>
        <v>-105670.06</v>
      </c>
      <c r="AX24" s="36"/>
      <c r="AY24" s="38">
        <f t="shared" si="9"/>
        <v>-211340.12</v>
      </c>
    </row>
    <row r="25" spans="1:51" ht="35.1" customHeight="1" thickBot="1">
      <c r="A25" s="44" t="s">
        <v>7</v>
      </c>
      <c r="B25" s="23"/>
      <c r="C25" s="37">
        <v>455245.16</v>
      </c>
      <c r="D25" s="40">
        <v>455245.16</v>
      </c>
      <c r="E25" s="26">
        <f t="shared" si="0"/>
        <v>0</v>
      </c>
      <c r="F25" s="23"/>
      <c r="G25" s="27">
        <v>455245.16</v>
      </c>
      <c r="H25" s="41">
        <v>455245.16</v>
      </c>
      <c r="I25" s="29">
        <f t="shared" si="1"/>
        <v>0</v>
      </c>
      <c r="J25" s="23"/>
      <c r="K25" s="27">
        <v>455245.16</v>
      </c>
      <c r="L25" s="41">
        <v>455245.16</v>
      </c>
      <c r="M25" s="29">
        <f t="shared" si="2"/>
        <v>0</v>
      </c>
      <c r="N25" s="23"/>
      <c r="O25" s="27">
        <v>455245.16</v>
      </c>
      <c r="P25" s="41">
        <v>455245.16</v>
      </c>
      <c r="Q25" s="29">
        <f t="shared" si="3"/>
        <v>0</v>
      </c>
      <c r="R25" s="23"/>
      <c r="S25" s="27">
        <v>455245.16</v>
      </c>
      <c r="T25" s="41">
        <v>455245.16</v>
      </c>
      <c r="U25" s="29">
        <f t="shared" si="4"/>
        <v>0</v>
      </c>
      <c r="V25" s="23"/>
      <c r="W25" s="32">
        <v>455245.16</v>
      </c>
      <c r="X25" s="41">
        <v>455245.16</v>
      </c>
      <c r="Y25" s="29">
        <f t="shared" si="5"/>
        <v>0</v>
      </c>
      <c r="Z25" s="23"/>
      <c r="AA25" s="32">
        <v>455245.16</v>
      </c>
      <c r="AB25" s="41">
        <v>455245.16000000003</v>
      </c>
      <c r="AC25" s="34">
        <f t="shared" si="6"/>
        <v>0</v>
      </c>
      <c r="AD25" s="23"/>
      <c r="AE25" s="32">
        <v>455245.16</v>
      </c>
      <c r="AF25" s="41">
        <v>455245.16000000003</v>
      </c>
      <c r="AG25" s="35">
        <f t="shared" si="10"/>
        <v>0</v>
      </c>
      <c r="AH25" s="23"/>
      <c r="AI25" s="32">
        <v>455245.16</v>
      </c>
      <c r="AJ25" s="41">
        <v>455245.16000000003</v>
      </c>
      <c r="AK25" s="35">
        <f t="shared" si="11"/>
        <v>0</v>
      </c>
      <c r="AL25" s="23"/>
      <c r="AM25" s="32">
        <v>455245.16</v>
      </c>
      <c r="AN25" s="41">
        <v>455245.16000000003</v>
      </c>
      <c r="AO25" s="35">
        <f t="shared" si="12"/>
        <v>0</v>
      </c>
      <c r="AP25" s="36"/>
      <c r="AQ25" s="37">
        <v>455245.16</v>
      </c>
      <c r="AR25" s="41">
        <v>455245.16000000003</v>
      </c>
      <c r="AS25" s="37">
        <f t="shared" si="7"/>
        <v>0</v>
      </c>
      <c r="AT25" s="36"/>
      <c r="AU25" s="32">
        <v>455245.16</v>
      </c>
      <c r="AV25" s="41">
        <v>455245.16</v>
      </c>
      <c r="AW25" s="37">
        <f t="shared" si="8"/>
        <v>0</v>
      </c>
      <c r="AX25" s="36"/>
      <c r="AY25" s="38">
        <f t="shared" si="9"/>
        <v>0</v>
      </c>
    </row>
    <row r="26" spans="1:51" ht="35.1" customHeight="1" thickBot="1">
      <c r="A26" s="39" t="s">
        <v>8</v>
      </c>
      <c r="B26" s="23"/>
      <c r="C26" s="37">
        <v>115287.67999999999</v>
      </c>
      <c r="D26" s="40">
        <v>115287.67999999999</v>
      </c>
      <c r="E26" s="26">
        <f t="shared" si="0"/>
        <v>0</v>
      </c>
      <c r="F26" s="23"/>
      <c r="G26" s="27">
        <v>115287.67999999999</v>
      </c>
      <c r="H26" s="41">
        <v>115287.67999999999</v>
      </c>
      <c r="I26" s="29">
        <f t="shared" si="1"/>
        <v>0</v>
      </c>
      <c r="J26" s="23"/>
      <c r="K26" s="27">
        <v>115287.67999999999</v>
      </c>
      <c r="L26" s="41">
        <v>115287.67999999999</v>
      </c>
      <c r="M26" s="29">
        <f t="shared" si="2"/>
        <v>0</v>
      </c>
      <c r="N26" s="23"/>
      <c r="O26" s="27">
        <v>115287.67999999999</v>
      </c>
      <c r="P26" s="41">
        <v>115287.67999999999</v>
      </c>
      <c r="Q26" s="29">
        <f t="shared" si="3"/>
        <v>0</v>
      </c>
      <c r="R26" s="23"/>
      <c r="S26" s="27">
        <v>115287.67999999999</v>
      </c>
      <c r="T26" s="41">
        <v>115287.67999999999</v>
      </c>
      <c r="U26" s="29">
        <f t="shared" si="4"/>
        <v>0</v>
      </c>
      <c r="V26" s="23"/>
      <c r="W26" s="32">
        <v>115287.67999999999</v>
      </c>
      <c r="X26" s="41">
        <v>115287.67999999999</v>
      </c>
      <c r="Y26" s="29">
        <f t="shared" si="5"/>
        <v>0</v>
      </c>
      <c r="Z26" s="23"/>
      <c r="AA26" s="32">
        <v>115287.67999999999</v>
      </c>
      <c r="AB26" s="41">
        <v>115287.67999999999</v>
      </c>
      <c r="AC26" s="34">
        <f t="shared" si="6"/>
        <v>0</v>
      </c>
      <c r="AD26" s="23"/>
      <c r="AE26" s="32">
        <v>115287.67999999999</v>
      </c>
      <c r="AF26" s="41">
        <v>115287.67999999999</v>
      </c>
      <c r="AG26" s="35">
        <f t="shared" si="10"/>
        <v>0</v>
      </c>
      <c r="AH26" s="23"/>
      <c r="AI26" s="32">
        <v>115287.67999999999</v>
      </c>
      <c r="AJ26" s="41">
        <v>115287.67999999999</v>
      </c>
      <c r="AK26" s="35">
        <f t="shared" si="11"/>
        <v>0</v>
      </c>
      <c r="AL26" s="23"/>
      <c r="AM26" s="32">
        <v>115287.67999999999</v>
      </c>
      <c r="AN26" s="41">
        <v>115287.67999999999</v>
      </c>
      <c r="AO26" s="35">
        <f t="shared" si="12"/>
        <v>0</v>
      </c>
      <c r="AP26" s="36"/>
      <c r="AQ26" s="37">
        <v>0</v>
      </c>
      <c r="AR26" s="42">
        <v>0</v>
      </c>
      <c r="AS26" s="37">
        <f t="shared" si="7"/>
        <v>0</v>
      </c>
      <c r="AT26" s="36"/>
      <c r="AU26" s="32">
        <v>0</v>
      </c>
      <c r="AV26" s="42">
        <v>0</v>
      </c>
      <c r="AW26" s="37">
        <f t="shared" si="8"/>
        <v>0</v>
      </c>
      <c r="AX26" s="36"/>
      <c r="AY26" s="38">
        <f t="shared" si="9"/>
        <v>0</v>
      </c>
    </row>
    <row r="27" spans="1:51" ht="35.1" customHeight="1" thickBot="1">
      <c r="A27" s="44" t="s">
        <v>9</v>
      </c>
      <c r="B27" s="23"/>
      <c r="C27" s="37">
        <v>764999.91</v>
      </c>
      <c r="D27" s="40">
        <v>764999.91</v>
      </c>
      <c r="E27" s="26">
        <f t="shared" si="0"/>
        <v>0</v>
      </c>
      <c r="F27" s="23"/>
      <c r="G27" s="27">
        <v>764999.91</v>
      </c>
      <c r="H27" s="41">
        <v>764999.91</v>
      </c>
      <c r="I27" s="29">
        <f t="shared" si="1"/>
        <v>0</v>
      </c>
      <c r="J27" s="23"/>
      <c r="K27" s="27">
        <v>764999.91</v>
      </c>
      <c r="L27" s="41">
        <v>764999.91</v>
      </c>
      <c r="M27" s="29">
        <f t="shared" si="2"/>
        <v>0</v>
      </c>
      <c r="N27" s="23"/>
      <c r="O27" s="27">
        <v>764999.91</v>
      </c>
      <c r="P27" s="41">
        <v>764999.91</v>
      </c>
      <c r="Q27" s="29">
        <f t="shared" si="3"/>
        <v>0</v>
      </c>
      <c r="R27" s="23"/>
      <c r="S27" s="27">
        <v>764999.91</v>
      </c>
      <c r="T27" s="41">
        <v>764999.91</v>
      </c>
      <c r="U27" s="29">
        <f t="shared" si="4"/>
        <v>0</v>
      </c>
      <c r="V27" s="23"/>
      <c r="W27" s="32">
        <v>764999.91</v>
      </c>
      <c r="X27" s="41">
        <v>764999.91</v>
      </c>
      <c r="Y27" s="29">
        <f t="shared" si="5"/>
        <v>0</v>
      </c>
      <c r="Z27" s="23"/>
      <c r="AA27" s="32">
        <v>764999.91</v>
      </c>
      <c r="AB27" s="41">
        <v>764999.91</v>
      </c>
      <c r="AC27" s="34">
        <f t="shared" si="6"/>
        <v>0</v>
      </c>
      <c r="AD27" s="23"/>
      <c r="AE27" s="32">
        <v>764999.91</v>
      </c>
      <c r="AF27" s="41">
        <v>764999.91</v>
      </c>
      <c r="AG27" s="35">
        <f t="shared" si="10"/>
        <v>0</v>
      </c>
      <c r="AH27" s="23"/>
      <c r="AI27" s="32">
        <v>764999.91</v>
      </c>
      <c r="AJ27" s="41">
        <v>764999.91</v>
      </c>
      <c r="AK27" s="35">
        <f t="shared" si="11"/>
        <v>0</v>
      </c>
      <c r="AL27" s="23"/>
      <c r="AM27" s="32">
        <v>764999.91</v>
      </c>
      <c r="AN27" s="41">
        <v>764999.91</v>
      </c>
      <c r="AO27" s="35">
        <f t="shared" si="12"/>
        <v>0</v>
      </c>
      <c r="AP27" s="36"/>
      <c r="AQ27" s="37">
        <v>764999.91</v>
      </c>
      <c r="AR27" s="41">
        <v>764999.91</v>
      </c>
      <c r="AS27" s="37">
        <f t="shared" si="7"/>
        <v>0</v>
      </c>
      <c r="AT27" s="36"/>
      <c r="AU27" s="32">
        <v>764999.91</v>
      </c>
      <c r="AV27" s="41">
        <v>764999.91</v>
      </c>
      <c r="AW27" s="37">
        <f t="shared" si="8"/>
        <v>0</v>
      </c>
      <c r="AX27" s="36"/>
      <c r="AY27" s="38">
        <f t="shared" si="9"/>
        <v>0</v>
      </c>
    </row>
    <row r="28" spans="1:51" ht="35.1" customHeight="1" thickBot="1">
      <c r="A28" s="44" t="s">
        <v>10</v>
      </c>
      <c r="B28" s="23"/>
      <c r="C28" s="37">
        <v>28038.9</v>
      </c>
      <c r="D28" s="40">
        <v>28038.9</v>
      </c>
      <c r="E28" s="26">
        <f t="shared" si="0"/>
        <v>0</v>
      </c>
      <c r="F28" s="23"/>
      <c r="G28" s="27">
        <v>28038.9</v>
      </c>
      <c r="H28" s="41">
        <v>28038.9</v>
      </c>
      <c r="I28" s="29">
        <f t="shared" si="1"/>
        <v>0</v>
      </c>
      <c r="J28" s="23"/>
      <c r="K28" s="27">
        <v>28038.9</v>
      </c>
      <c r="L28" s="41">
        <v>28038.9</v>
      </c>
      <c r="M28" s="29">
        <f t="shared" si="2"/>
        <v>0</v>
      </c>
      <c r="N28" s="23"/>
      <c r="O28" s="27">
        <v>28038.9</v>
      </c>
      <c r="P28" s="41">
        <v>28038.9</v>
      </c>
      <c r="Q28" s="29">
        <f t="shared" si="3"/>
        <v>0</v>
      </c>
      <c r="R28" s="23"/>
      <c r="S28" s="27">
        <v>28038.9</v>
      </c>
      <c r="T28" s="41">
        <v>28038.9</v>
      </c>
      <c r="U28" s="29">
        <f t="shared" si="4"/>
        <v>0</v>
      </c>
      <c r="V28" s="23"/>
      <c r="W28" s="32">
        <v>28038.9</v>
      </c>
      <c r="X28" s="41">
        <v>28038.9</v>
      </c>
      <c r="Y28" s="29">
        <f t="shared" si="5"/>
        <v>0</v>
      </c>
      <c r="Z28" s="23"/>
      <c r="AA28" s="32">
        <v>28038.9</v>
      </c>
      <c r="AB28" s="41">
        <v>28038.9</v>
      </c>
      <c r="AC28" s="34">
        <f t="shared" si="6"/>
        <v>0</v>
      </c>
      <c r="AD28" s="23"/>
      <c r="AE28" s="32">
        <v>28038.9</v>
      </c>
      <c r="AF28" s="41">
        <v>28038.9</v>
      </c>
      <c r="AG28" s="35">
        <f t="shared" si="10"/>
        <v>0</v>
      </c>
      <c r="AH28" s="23"/>
      <c r="AI28" s="32">
        <v>28038.9</v>
      </c>
      <c r="AJ28" s="41">
        <v>28038.9</v>
      </c>
      <c r="AK28" s="35">
        <f t="shared" si="11"/>
        <v>0</v>
      </c>
      <c r="AL28" s="23"/>
      <c r="AM28" s="32">
        <v>0</v>
      </c>
      <c r="AN28" s="41">
        <v>28038.9</v>
      </c>
      <c r="AO28" s="35">
        <f t="shared" si="12"/>
        <v>-28038.9</v>
      </c>
      <c r="AP28" s="36"/>
      <c r="AQ28" s="37">
        <v>0</v>
      </c>
      <c r="AR28" s="41">
        <v>28038.9</v>
      </c>
      <c r="AS28" s="37">
        <f t="shared" si="7"/>
        <v>-28038.9</v>
      </c>
      <c r="AT28" s="36"/>
      <c r="AU28" s="32">
        <v>0</v>
      </c>
      <c r="AV28" s="41">
        <v>28038.9</v>
      </c>
      <c r="AW28" s="37">
        <f t="shared" si="8"/>
        <v>-28038.9</v>
      </c>
      <c r="AX28" s="36"/>
      <c r="AY28" s="38">
        <f t="shared" si="9"/>
        <v>-84116.700000000012</v>
      </c>
    </row>
    <row r="29" spans="1:51" ht="35.1" customHeight="1" thickBot="1">
      <c r="A29" s="39" t="s">
        <v>11</v>
      </c>
      <c r="B29" s="23"/>
      <c r="C29" s="37">
        <v>52771.14</v>
      </c>
      <c r="D29" s="40">
        <v>52771.14</v>
      </c>
      <c r="E29" s="26">
        <f t="shared" si="0"/>
        <v>0</v>
      </c>
      <c r="F29" s="23"/>
      <c r="G29" s="27">
        <v>52771.14</v>
      </c>
      <c r="H29" s="41">
        <v>52771.14</v>
      </c>
      <c r="I29" s="29">
        <f t="shared" si="1"/>
        <v>0</v>
      </c>
      <c r="J29" s="23"/>
      <c r="K29" s="27">
        <v>52771.14</v>
      </c>
      <c r="L29" s="41">
        <v>52771.14</v>
      </c>
      <c r="M29" s="29">
        <f t="shared" si="2"/>
        <v>0</v>
      </c>
      <c r="N29" s="23"/>
      <c r="O29" s="27">
        <v>52771.14</v>
      </c>
      <c r="P29" s="41">
        <v>52771.14</v>
      </c>
      <c r="Q29" s="29">
        <f t="shared" si="3"/>
        <v>0</v>
      </c>
      <c r="R29" s="23"/>
      <c r="S29" s="27">
        <v>52771.14</v>
      </c>
      <c r="T29" s="41">
        <v>52771.14</v>
      </c>
      <c r="U29" s="29">
        <f t="shared" si="4"/>
        <v>0</v>
      </c>
      <c r="V29" s="23"/>
      <c r="W29" s="32">
        <v>52771.14</v>
      </c>
      <c r="X29" s="41">
        <v>52771.14</v>
      </c>
      <c r="Y29" s="29">
        <f t="shared" si="5"/>
        <v>0</v>
      </c>
      <c r="Z29" s="23"/>
      <c r="AA29" s="32">
        <v>52771.14</v>
      </c>
      <c r="AB29" s="41">
        <v>52771.14</v>
      </c>
      <c r="AC29" s="34">
        <f t="shared" si="6"/>
        <v>0</v>
      </c>
      <c r="AD29" s="23"/>
      <c r="AE29" s="32">
        <v>52771.14</v>
      </c>
      <c r="AF29" s="41">
        <v>52771.14</v>
      </c>
      <c r="AG29" s="35">
        <f t="shared" si="10"/>
        <v>0</v>
      </c>
      <c r="AH29" s="23"/>
      <c r="AI29" s="32">
        <v>52771.14</v>
      </c>
      <c r="AJ29" s="41">
        <v>52771.14</v>
      </c>
      <c r="AK29" s="35">
        <f t="shared" si="11"/>
        <v>0</v>
      </c>
      <c r="AL29" s="23"/>
      <c r="AM29" s="32">
        <f>46324.16 + 6446.98</f>
        <v>52771.14</v>
      </c>
      <c r="AN29" s="41">
        <v>52771.14</v>
      </c>
      <c r="AO29" s="35">
        <f>AM29-AN29</f>
        <v>0</v>
      </c>
      <c r="AP29" s="36"/>
      <c r="AQ29" s="37">
        <v>46324.160000000003</v>
      </c>
      <c r="AR29" s="41">
        <v>52771.14</v>
      </c>
      <c r="AS29" s="45">
        <v>0</v>
      </c>
      <c r="AT29" s="36"/>
      <c r="AU29" s="32">
        <v>0</v>
      </c>
      <c r="AV29" s="41">
        <v>0</v>
      </c>
      <c r="AW29" s="37">
        <f t="shared" si="8"/>
        <v>0</v>
      </c>
      <c r="AX29" s="36"/>
      <c r="AY29" s="38">
        <f t="shared" si="9"/>
        <v>0</v>
      </c>
    </row>
    <row r="30" spans="1:51" ht="35.1" customHeight="1" thickBot="1">
      <c r="A30" s="44" t="s">
        <v>12</v>
      </c>
      <c r="B30" s="23"/>
      <c r="C30" s="37">
        <v>31595.61</v>
      </c>
      <c r="D30" s="40">
        <v>31595.61</v>
      </c>
      <c r="E30" s="26">
        <f t="shared" si="0"/>
        <v>0</v>
      </c>
      <c r="F30" s="23"/>
      <c r="G30" s="27">
        <v>31595.61</v>
      </c>
      <c r="H30" s="41">
        <v>31595.61</v>
      </c>
      <c r="I30" s="29">
        <f t="shared" si="1"/>
        <v>0</v>
      </c>
      <c r="J30" s="23"/>
      <c r="K30" s="27">
        <v>31595.61</v>
      </c>
      <c r="L30" s="41">
        <v>31595.61</v>
      </c>
      <c r="M30" s="29">
        <f t="shared" si="2"/>
        <v>0</v>
      </c>
      <c r="N30" s="23"/>
      <c r="O30" s="27">
        <v>31595.61</v>
      </c>
      <c r="P30" s="41">
        <v>31595.61</v>
      </c>
      <c r="Q30" s="29">
        <f t="shared" si="3"/>
        <v>0</v>
      </c>
      <c r="R30" s="23"/>
      <c r="S30" s="27">
        <v>31595.61</v>
      </c>
      <c r="T30" s="41">
        <v>31595.61</v>
      </c>
      <c r="U30" s="29">
        <f t="shared" si="4"/>
        <v>0</v>
      </c>
      <c r="V30" s="23"/>
      <c r="W30" s="32">
        <v>31595.61</v>
      </c>
      <c r="X30" s="41">
        <v>31595.61</v>
      </c>
      <c r="Y30" s="29">
        <f t="shared" si="5"/>
        <v>0</v>
      </c>
      <c r="Z30" s="23"/>
      <c r="AA30" s="32">
        <v>31595.61</v>
      </c>
      <c r="AB30" s="41">
        <v>31595.61</v>
      </c>
      <c r="AC30" s="34">
        <f t="shared" si="6"/>
        <v>0</v>
      </c>
      <c r="AD30" s="23"/>
      <c r="AE30" s="32">
        <v>31595.61</v>
      </c>
      <c r="AF30" s="41">
        <v>31595.61</v>
      </c>
      <c r="AG30" s="35">
        <f t="shared" si="10"/>
        <v>0</v>
      </c>
      <c r="AH30" s="23"/>
      <c r="AI30" s="32">
        <v>31595.61</v>
      </c>
      <c r="AJ30" s="41">
        <v>31595.61</v>
      </c>
      <c r="AK30" s="35">
        <f t="shared" si="11"/>
        <v>0</v>
      </c>
      <c r="AL30" s="23"/>
      <c r="AM30" s="32">
        <v>31595.61</v>
      </c>
      <c r="AN30" s="41">
        <v>31595.61</v>
      </c>
      <c r="AO30" s="35">
        <f t="shared" si="12"/>
        <v>0</v>
      </c>
      <c r="AP30" s="36"/>
      <c r="AQ30" s="37">
        <v>31595.61</v>
      </c>
      <c r="AR30" s="41">
        <v>31595.61</v>
      </c>
      <c r="AS30" s="37">
        <f t="shared" si="7"/>
        <v>0</v>
      </c>
      <c r="AT30" s="36"/>
      <c r="AU30" s="32">
        <v>0</v>
      </c>
      <c r="AV30" s="41">
        <v>31595.61</v>
      </c>
      <c r="AW30" s="37">
        <f t="shared" si="8"/>
        <v>-31595.61</v>
      </c>
      <c r="AX30" s="36"/>
      <c r="AY30" s="38">
        <f t="shared" si="9"/>
        <v>-31595.61</v>
      </c>
    </row>
    <row r="31" spans="1:51" ht="35.1" customHeight="1" thickBot="1">
      <c r="A31" s="22" t="s">
        <v>13</v>
      </c>
      <c r="B31" s="23"/>
      <c r="C31" s="37">
        <v>73253.73</v>
      </c>
      <c r="D31" s="40">
        <v>73253.73</v>
      </c>
      <c r="E31" s="26">
        <f t="shared" si="0"/>
        <v>0</v>
      </c>
      <c r="F31" s="23"/>
      <c r="G31" s="27">
        <v>73253.73</v>
      </c>
      <c r="H31" s="41">
        <v>73253.73</v>
      </c>
      <c r="I31" s="29">
        <f t="shared" si="1"/>
        <v>0</v>
      </c>
      <c r="J31" s="23"/>
      <c r="K31" s="27">
        <v>73253.73</v>
      </c>
      <c r="L31" s="41">
        <v>73253.73</v>
      </c>
      <c r="M31" s="29">
        <f t="shared" si="2"/>
        <v>0</v>
      </c>
      <c r="N31" s="23"/>
      <c r="O31" s="27">
        <v>73253.73</v>
      </c>
      <c r="P31" s="41">
        <v>73253.73</v>
      </c>
      <c r="Q31" s="29">
        <f t="shared" si="3"/>
        <v>0</v>
      </c>
      <c r="R31" s="23"/>
      <c r="S31" s="27">
        <v>73253.73</v>
      </c>
      <c r="T31" s="41">
        <v>73253.73</v>
      </c>
      <c r="U31" s="29">
        <f t="shared" si="4"/>
        <v>0</v>
      </c>
      <c r="V31" s="23"/>
      <c r="W31" s="32">
        <v>73253.73</v>
      </c>
      <c r="X31" s="41">
        <v>73253.73</v>
      </c>
      <c r="Y31" s="29">
        <f t="shared" si="5"/>
        <v>0</v>
      </c>
      <c r="Z31" s="23"/>
      <c r="AA31" s="32">
        <v>73253.73</v>
      </c>
      <c r="AB31" s="41">
        <v>73253.73</v>
      </c>
      <c r="AC31" s="34">
        <f t="shared" si="6"/>
        <v>0</v>
      </c>
      <c r="AD31" s="23"/>
      <c r="AE31" s="32">
        <v>73253.73</v>
      </c>
      <c r="AF31" s="41">
        <v>73253.73</v>
      </c>
      <c r="AG31" s="35">
        <f t="shared" si="10"/>
        <v>0</v>
      </c>
      <c r="AH31" s="23"/>
      <c r="AI31" s="32">
        <v>73253.73</v>
      </c>
      <c r="AJ31" s="41">
        <v>73253.73</v>
      </c>
      <c r="AK31" s="35">
        <f t="shared" si="11"/>
        <v>0</v>
      </c>
      <c r="AL31" s="23"/>
      <c r="AM31" s="32">
        <v>73253.73</v>
      </c>
      <c r="AN31" s="41">
        <v>73253.73</v>
      </c>
      <c r="AO31" s="35">
        <f t="shared" si="12"/>
        <v>0</v>
      </c>
      <c r="AP31" s="36"/>
      <c r="AQ31" s="37">
        <v>73253.73</v>
      </c>
      <c r="AR31" s="41">
        <v>73253.73</v>
      </c>
      <c r="AS31" s="37">
        <f t="shared" si="7"/>
        <v>0</v>
      </c>
      <c r="AT31" s="36"/>
      <c r="AU31" s="32">
        <v>0</v>
      </c>
      <c r="AV31" s="41">
        <v>73253.73</v>
      </c>
      <c r="AW31" s="37">
        <f t="shared" si="8"/>
        <v>-73253.73</v>
      </c>
      <c r="AX31" s="36"/>
      <c r="AY31" s="38">
        <f t="shared" si="9"/>
        <v>-73253.73</v>
      </c>
    </row>
    <row r="32" spans="1:51" ht="35.1" customHeight="1" thickBot="1">
      <c r="A32" s="44" t="s">
        <v>14</v>
      </c>
      <c r="B32" s="46"/>
      <c r="C32" s="37">
        <v>28123.27</v>
      </c>
      <c r="D32" s="40">
        <v>28123.27</v>
      </c>
      <c r="E32" s="26">
        <f t="shared" si="0"/>
        <v>0</v>
      </c>
      <c r="F32" s="46"/>
      <c r="G32" s="27">
        <v>28123.27</v>
      </c>
      <c r="H32" s="41">
        <v>28123.27</v>
      </c>
      <c r="I32" s="29">
        <f t="shared" si="1"/>
        <v>0</v>
      </c>
      <c r="J32" s="46"/>
      <c r="K32" s="27">
        <v>28123.27</v>
      </c>
      <c r="L32" s="41">
        <v>28123.27</v>
      </c>
      <c r="M32" s="29">
        <f t="shared" si="2"/>
        <v>0</v>
      </c>
      <c r="N32" s="46"/>
      <c r="O32" s="27">
        <v>28123.27</v>
      </c>
      <c r="P32" s="41">
        <v>28123.27</v>
      </c>
      <c r="Q32" s="29">
        <f t="shared" si="3"/>
        <v>0</v>
      </c>
      <c r="R32" s="46"/>
      <c r="S32" s="27">
        <v>28123.27</v>
      </c>
      <c r="T32" s="41">
        <v>28123.27</v>
      </c>
      <c r="U32" s="29">
        <f t="shared" si="4"/>
        <v>0</v>
      </c>
      <c r="V32" s="46"/>
      <c r="W32" s="32">
        <v>28123.27</v>
      </c>
      <c r="X32" s="41">
        <v>28123.27</v>
      </c>
      <c r="Y32" s="29">
        <f t="shared" si="5"/>
        <v>0</v>
      </c>
      <c r="Z32" s="46"/>
      <c r="AA32" s="32">
        <v>28123.27</v>
      </c>
      <c r="AB32" s="41">
        <v>28123.27</v>
      </c>
      <c r="AC32" s="34">
        <f t="shared" si="6"/>
        <v>0</v>
      </c>
      <c r="AD32" s="46"/>
      <c r="AE32" s="32">
        <v>0</v>
      </c>
      <c r="AF32" s="41">
        <v>28123.27</v>
      </c>
      <c r="AG32" s="35">
        <f t="shared" si="10"/>
        <v>-28123.27</v>
      </c>
      <c r="AH32" s="46"/>
      <c r="AI32" s="32">
        <v>0</v>
      </c>
      <c r="AJ32" s="41">
        <v>28123.27</v>
      </c>
      <c r="AK32" s="35">
        <f t="shared" si="11"/>
        <v>-28123.27</v>
      </c>
      <c r="AL32" s="46"/>
      <c r="AM32" s="32">
        <v>0</v>
      </c>
      <c r="AN32" s="41">
        <v>28123.27</v>
      </c>
      <c r="AO32" s="35">
        <f t="shared" si="12"/>
        <v>-28123.27</v>
      </c>
      <c r="AP32" s="36"/>
      <c r="AQ32" s="37">
        <v>0</v>
      </c>
      <c r="AR32" s="41">
        <v>28123.27</v>
      </c>
      <c r="AS32" s="37">
        <f t="shared" si="7"/>
        <v>-28123.27</v>
      </c>
      <c r="AT32" s="36"/>
      <c r="AU32" s="32">
        <v>0</v>
      </c>
      <c r="AV32" s="41">
        <v>28123.27</v>
      </c>
      <c r="AW32" s="37">
        <f t="shared" si="8"/>
        <v>-28123.27</v>
      </c>
      <c r="AX32" s="36"/>
      <c r="AY32" s="38">
        <f t="shared" si="9"/>
        <v>-140616.35</v>
      </c>
    </row>
    <row r="33" spans="1:51">
      <c r="A33" s="1"/>
      <c r="B33" s="1"/>
      <c r="C33" s="1"/>
      <c r="D33" s="1"/>
      <c r="E33" s="47"/>
      <c r="F33" s="1"/>
      <c r="G33" s="1"/>
      <c r="H33" s="1"/>
      <c r="I33" s="47"/>
      <c r="J33" s="1"/>
      <c r="K33" s="1"/>
      <c r="L33" s="1"/>
      <c r="M33" s="47"/>
      <c r="N33" s="1"/>
      <c r="O33" s="1"/>
      <c r="P33" s="1"/>
      <c r="Q33" s="47"/>
      <c r="R33" s="1"/>
      <c r="S33" s="1"/>
      <c r="T33" s="1"/>
      <c r="U33" s="47"/>
      <c r="V33" s="1"/>
      <c r="W33" s="1"/>
      <c r="X33" s="1"/>
      <c r="Y33" s="47"/>
      <c r="Z33" s="1"/>
      <c r="AA33" s="1"/>
      <c r="AB33" s="1"/>
      <c r="AC33" s="47"/>
      <c r="AD33" s="1"/>
      <c r="AE33" s="1"/>
      <c r="AF33" s="1"/>
      <c r="AG33" s="47"/>
      <c r="AH33" s="1"/>
      <c r="AI33" s="1"/>
      <c r="AJ33" s="1"/>
      <c r="AK33" s="47"/>
      <c r="AL33" s="1"/>
      <c r="AM33" s="1"/>
      <c r="AN33" s="1"/>
      <c r="AO33" s="47"/>
      <c r="AP33" s="1"/>
      <c r="AQ33" s="1"/>
      <c r="AR33" s="1"/>
      <c r="AS33" s="47"/>
      <c r="AT33" s="1"/>
      <c r="AU33" s="1"/>
      <c r="AV33" s="1"/>
      <c r="AW33" s="47"/>
      <c r="AX33" s="1"/>
      <c r="AY33" s="47"/>
    </row>
    <row r="34" spans="1:51" ht="20.100000000000001" customHeight="1">
      <c r="A34" s="74" t="s">
        <v>46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6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ht="20.100000000000001" customHeight="1">
      <c r="A35" s="74" t="s">
        <v>50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6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ht="20.100000000000001" customHeight="1">
      <c r="A36" s="74" t="s">
        <v>47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6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ht="20.100000000000001" customHeight="1">
      <c r="A37" s="77" t="s">
        <v>51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3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20.100000000000001" customHeight="1">
      <c r="A38" s="77" t="s">
        <v>52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3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ht="18" customHeight="1">
      <c r="A39" s="71" t="s">
        <v>48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3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ht="18.75" customHeight="1">
      <c r="A40" s="48" t="s">
        <v>53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50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 ht="18.75" customHeight="1">
      <c r="A41" s="48" t="s">
        <v>54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50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spans="1:51">
      <c r="A42" s="48" t="s">
        <v>55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50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spans="1:51">
      <c r="A43" s="48" t="s">
        <v>56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50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</row>
    <row r="44" spans="1:51">
      <c r="A44" s="48" t="s">
        <v>57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50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spans="1:51">
      <c r="A45" s="51" t="s">
        <v>49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3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</sheetData>
  <mergeCells count="24">
    <mergeCell ref="AU6:AW6"/>
    <mergeCell ref="AI6:AK6"/>
    <mergeCell ref="A37:AC37"/>
    <mergeCell ref="A38:AC38"/>
    <mergeCell ref="A35:AC35"/>
    <mergeCell ref="A34:AC34"/>
    <mergeCell ref="AQ6:AS6"/>
    <mergeCell ref="AM6:AO6"/>
    <mergeCell ref="A6:A7"/>
    <mergeCell ref="C6:E6"/>
    <mergeCell ref="G6:I6"/>
    <mergeCell ref="K6:M6"/>
    <mergeCell ref="A39:AC39"/>
    <mergeCell ref="A36:AC36"/>
    <mergeCell ref="AE6:AG6"/>
    <mergeCell ref="A1:L1"/>
    <mergeCell ref="A2:L2"/>
    <mergeCell ref="A3:L3"/>
    <mergeCell ref="A5:L5"/>
    <mergeCell ref="A4:L4"/>
    <mergeCell ref="W6:Y6"/>
    <mergeCell ref="AA6:AC6"/>
    <mergeCell ref="O6:Q6"/>
    <mergeCell ref="S6:U6"/>
  </mergeCells>
  <phoneticPr fontId="0" type="noConversion"/>
  <pageMargins left="0.511811024" right="0.511811024" top="0.78740157499999996" bottom="0.78740157499999996" header="0.31496062000000002" footer="0.31496062000000002"/>
  <pageSetup paperSize="9" scale="20" orientation="portrait" verticalDpi="0" r:id="rId1"/>
  <colBreaks count="1" manualBreakCount="1">
    <brk id="35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55819</dc:creator>
  <cp:lastModifiedBy>wilmal</cp:lastModifiedBy>
  <cp:lastPrinted>2021-09-24T15:52:28Z</cp:lastPrinted>
  <dcterms:created xsi:type="dcterms:W3CDTF">2021-08-12T11:23:10Z</dcterms:created>
  <dcterms:modified xsi:type="dcterms:W3CDTF">2022-02-24T14:45:03Z</dcterms:modified>
</cp:coreProperties>
</file>