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5" yWindow="-125" windowWidth="20736" windowHeight="11044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11" i="1" l="1"/>
  <c r="AM13" i="1"/>
  <c r="AM16" i="1"/>
  <c r="AM17" i="1"/>
  <c r="AM19" i="1"/>
  <c r="AM9" i="1"/>
  <c r="AK10" i="1"/>
  <c r="AK11" i="1"/>
  <c r="AK12" i="1"/>
  <c r="AK13" i="1"/>
  <c r="AK14" i="1"/>
  <c r="AK15" i="1"/>
  <c r="AK16" i="1"/>
  <c r="AK17" i="1"/>
  <c r="AK18" i="1"/>
  <c r="AK19" i="1"/>
  <c r="AK21" i="1"/>
  <c r="AK23" i="1"/>
  <c r="AK9" i="1"/>
  <c r="AG10" i="1"/>
  <c r="AG11" i="1"/>
  <c r="AG12" i="1"/>
  <c r="AG13" i="1"/>
  <c r="AG14" i="1"/>
  <c r="AG15" i="1"/>
  <c r="AG16" i="1"/>
  <c r="AG17" i="1"/>
  <c r="AG18" i="1"/>
  <c r="AG19" i="1"/>
  <c r="AG21" i="1"/>
  <c r="AG23" i="1"/>
  <c r="AG9" i="1"/>
  <c r="G15" i="1" l="1"/>
  <c r="G12" i="1"/>
  <c r="S12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9" i="1"/>
  <c r="Y9" i="1" l="1"/>
  <c r="Y10" i="1" l="1"/>
  <c r="Y11" i="1"/>
  <c r="Y12" i="1"/>
  <c r="AM12" i="1" s="1"/>
  <c r="Y13" i="1"/>
  <c r="Y14" i="1"/>
  <c r="Y15" i="1"/>
  <c r="AM15" i="1" s="1"/>
  <c r="Y16" i="1"/>
  <c r="Y17" i="1"/>
  <c r="Y18" i="1"/>
  <c r="Y19" i="1"/>
  <c r="Y20" i="1"/>
  <c r="Y21" i="1"/>
  <c r="AM21" i="1" s="1"/>
  <c r="Y22" i="1"/>
  <c r="AM22" i="1" s="1"/>
  <c r="Y23" i="1"/>
  <c r="U10" i="1" l="1"/>
  <c r="U11" i="1"/>
  <c r="U12" i="1"/>
  <c r="U13" i="1"/>
  <c r="U14" i="1"/>
  <c r="U15" i="1"/>
  <c r="U16" i="1"/>
  <c r="U17" i="1"/>
  <c r="U18" i="1"/>
  <c r="AM18" i="1" s="1"/>
  <c r="U19" i="1"/>
  <c r="U20" i="1"/>
  <c r="U21" i="1"/>
  <c r="U22" i="1"/>
  <c r="U23" i="1"/>
  <c r="U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9" i="1"/>
  <c r="AM10" i="1" l="1"/>
  <c r="M23" i="1"/>
  <c r="M22" i="1"/>
  <c r="M21" i="1"/>
  <c r="M20" i="1"/>
  <c r="AM20" i="1" s="1"/>
  <c r="M19" i="1"/>
  <c r="M18" i="1"/>
  <c r="M17" i="1"/>
  <c r="M16" i="1"/>
  <c r="M15" i="1"/>
  <c r="M14" i="1"/>
  <c r="AM14" i="1" s="1"/>
  <c r="M13" i="1"/>
  <c r="M12" i="1"/>
  <c r="M11" i="1"/>
  <c r="M10" i="1"/>
  <c r="M9" i="1"/>
  <c r="I23" i="1" l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AM23" i="1" l="1"/>
</calcChain>
</file>

<file path=xl/sharedStrings.xml><?xml version="1.0" encoding="utf-8"?>
<sst xmlns="http://schemas.openxmlformats.org/spreadsheetml/2006/main" count="60" uniqueCount="36">
  <si>
    <t>TRIBUNAL DE JUSTIÇA DO ESTADO DE PERNAMBUCO</t>
  </si>
  <si>
    <t>ASSESSORIA TÉCNICA DA PRESIDÊNCIA - NÚCLEO DE PRECATÓRIOS</t>
  </si>
  <si>
    <t>PARCELA MENSAL</t>
  </si>
  <si>
    <t>SALDO A PAGAR</t>
  </si>
  <si>
    <t>ESTADO DE PERNAMBUCO</t>
  </si>
  <si>
    <t>CAMUTANGA</t>
  </si>
  <si>
    <t>CARPINA</t>
  </si>
  <si>
    <t>CUSTÓDIA</t>
  </si>
  <si>
    <t>GOIANA</t>
  </si>
  <si>
    <t>IATI</t>
  </si>
  <si>
    <t>IGARASSU</t>
  </si>
  <si>
    <t>PALMARES</t>
  </si>
  <si>
    <t>PALMEIRINA</t>
  </si>
  <si>
    <t>PAUDALHO</t>
  </si>
  <si>
    <t>PETROLINA</t>
  </si>
  <si>
    <t>POÇÃO</t>
  </si>
  <si>
    <t>PRIMAVERA</t>
  </si>
  <si>
    <t>SÃO JOSÉ DO EGITO</t>
  </si>
  <si>
    <t>TRACUNHAÉM</t>
  </si>
  <si>
    <t>RELATÓRIO DOS APORTES DOS ENTES DO REGIME ESPECIAL - 2023</t>
  </si>
  <si>
    <t>ENTES / ENTIDADES DO REGIME ESPECIAL</t>
  </si>
  <si>
    <t>DEPÓSITOS EFETUADOS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</si>
  <si>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</si>
  <si>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</si>
  <si>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</si>
  <si>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</si>
  <si>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</si>
  <si>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</si>
  <si>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</si>
  <si>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</si>
  <si>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</si>
  <si>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OBS:</t>
  </si>
  <si>
    <t>ELABORADO EM OUTUBRO/23 (englobando os depósitos referentes aos meses de janeiro a setembro/23)</t>
  </si>
  <si>
    <r>
      <t xml:space="preserve">1) </t>
    </r>
    <r>
      <rPr>
        <b/>
        <sz val="11"/>
        <color rgb="FF000000"/>
        <rFont val="Calibri"/>
        <family val="2"/>
        <scheme val="minor"/>
      </rPr>
      <t xml:space="preserve"> POÇÃO</t>
    </r>
    <r>
      <rPr>
        <sz val="11"/>
        <color rgb="FF000000"/>
        <rFont val="Calibri"/>
        <family val="2"/>
        <scheme val="minor"/>
      </rPr>
      <t xml:space="preserve"> - Saída do Regime Especial através da decisão ID 30050698, Proc. Adm. 0007239-41.2021.8.17.9000</t>
    </r>
  </si>
  <si>
    <r>
      <t xml:space="preserve">2) </t>
    </r>
    <r>
      <rPr>
        <b/>
        <sz val="11"/>
        <color rgb="FF000000"/>
        <rFont val="Calibri"/>
        <family val="2"/>
        <scheme val="minor"/>
      </rPr>
      <t>SÃO JOSÉ DO EGITO</t>
    </r>
    <r>
      <rPr>
        <sz val="11"/>
        <color rgb="FF000000"/>
        <rFont val="Calibri"/>
        <family val="2"/>
        <scheme val="minor"/>
      </rPr>
      <t xml:space="preserve"> - Saída do Regime Especial através da decisão ID 30081096, Proc. Adm. 0006760-48.2021.8.17.9000</t>
    </r>
  </si>
  <si>
    <t>DÉBITO DAS PARCELAS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</si>
</sst>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00"/>
      <name val="Arial"/>
      <family val="2"/>
    </font>
    <font>
      <b/>
      <sz val="13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2"/>
      <color rgb="FF000000"/>
      <name val="Arial"/>
      <family val="2"/>
    </font>
    <font>
      <sz val="14"/>
      <name val="Calibri"/>
      <family val="2"/>
      <scheme val="minor"/>
    </font>
    <font>
      <sz val="13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2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wrapText="1"/>
    </xf>
    <xf numFmtId="4" fontId="2" fillId="0" borderId="13" xfId="0" applyNumberFormat="1" applyFont="1" applyBorder="1" applyAlignment="1">
      <alignment horizontal="center"/>
    </xf>
    <xf numFmtId="0" fontId="5" fillId="2" borderId="14" xfId="0" applyFont="1" applyFill="1" applyBorder="1" applyAlignment="1">
      <alignment wrapText="1"/>
    </xf>
    <xf numFmtId="4" fontId="2" fillId="0" borderId="0" xfId="0" applyNumberFormat="1" applyFont="1" applyAlignment="1">
      <alignment horizontal="center"/>
    </xf>
    <xf numFmtId="0" fontId="5" fillId="2" borderId="0" xfId="0" applyFont="1" applyFill="1" applyAlignment="1">
      <alignment wrapText="1"/>
    </xf>
    <xf numFmtId="0" fontId="0" fillId="0" borderId="16" xfId="0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0" fontId="0" fillId="0" borderId="18" xfId="0" applyBorder="1" applyAlignment="1">
      <alignment wrapText="1"/>
    </xf>
    <xf numFmtId="0" fontId="0" fillId="5" borderId="18" xfId="0" applyFill="1" applyBorder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0" fontId="5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4" fontId="0" fillId="0" borderId="0" xfId="0" applyNumberFormat="1"/>
    <xf numFmtId="0" fontId="2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4" fillId="2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9" fillId="7" borderId="21" xfId="0" applyFont="1" applyFill="1" applyBorder="1"/>
    <xf numFmtId="0" fontId="9" fillId="8" borderId="21" xfId="0" applyFont="1" applyFill="1" applyBorder="1"/>
    <xf numFmtId="0" fontId="9" fillId="9" borderId="21" xfId="0" applyFont="1" applyFill="1" applyBorder="1"/>
    <xf numFmtId="0" fontId="9" fillId="9" borderId="21" xfId="0" applyFont="1" applyFill="1" applyBorder="1" applyAlignment="1">
      <alignment horizontal="left" wrapText="1"/>
    </xf>
    <xf numFmtId="0" fontId="9" fillId="9" borderId="21" xfId="0" applyFont="1" applyFill="1" applyBorder="1" applyAlignment="1">
      <alignment wrapText="1"/>
    </xf>
    <xf numFmtId="4" fontId="10" fillId="7" borderId="21" xfId="0" applyNumberFormat="1" applyFont="1" applyFill="1" applyBorder="1" applyAlignment="1">
      <alignment horizontal="center" vertical="center"/>
    </xf>
    <xf numFmtId="4" fontId="11" fillId="7" borderId="22" xfId="0" applyNumberFormat="1" applyFont="1" applyFill="1" applyBorder="1" applyAlignment="1">
      <alignment horizontal="center" vertical="center"/>
    </xf>
    <xf numFmtId="4" fontId="11" fillId="7" borderId="21" xfId="0" applyNumberFormat="1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10" borderId="17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0" xfId="0" applyFill="1" applyBorder="1"/>
    <xf numFmtId="0" fontId="0" fillId="10" borderId="23" xfId="0" applyFill="1" applyBorder="1"/>
    <xf numFmtId="0" fontId="0" fillId="2" borderId="6" xfId="0" applyFill="1" applyBorder="1"/>
    <xf numFmtId="4" fontId="8" fillId="2" borderId="14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0" fontId="12" fillId="7" borderId="0" xfId="0" applyFont="1" applyFill="1" applyAlignment="1">
      <alignment horizontal="center" vertical="center"/>
    </xf>
    <xf numFmtId="4" fontId="11" fillId="11" borderId="22" xfId="0" applyNumberFormat="1" applyFont="1" applyFill="1" applyBorder="1" applyAlignment="1">
      <alignment horizontal="center" vertical="center"/>
    </xf>
    <xf numFmtId="4" fontId="13" fillId="4" borderId="17" xfId="0" applyNumberFormat="1" applyFont="1" applyFill="1" applyBorder="1" applyAlignment="1">
      <alignment horizontal="center"/>
    </xf>
    <xf numFmtId="4" fontId="14" fillId="7" borderId="22" xfId="0" applyNumberFormat="1" applyFont="1" applyFill="1" applyBorder="1" applyAlignment="1">
      <alignment horizontal="center" vertical="center"/>
    </xf>
    <xf numFmtId="0" fontId="14" fillId="7" borderId="21" xfId="0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/>
    </xf>
    <xf numFmtId="4" fontId="14" fillId="11" borderId="22" xfId="0" applyNumberFormat="1" applyFont="1" applyFill="1" applyBorder="1" applyAlignment="1">
      <alignment horizontal="center" vertical="center"/>
    </xf>
    <xf numFmtId="4" fontId="13" fillId="0" borderId="13" xfId="0" applyNumberFormat="1" applyFont="1" applyBorder="1" applyAlignment="1">
      <alignment horizontal="center"/>
    </xf>
    <xf numFmtId="0" fontId="0" fillId="2" borderId="0" xfId="0" applyFill="1" applyBorder="1"/>
    <xf numFmtId="4" fontId="8" fillId="2" borderId="0" xfId="0" applyNumberFormat="1" applyFont="1" applyFill="1" applyBorder="1" applyAlignment="1">
      <alignment horizontal="center"/>
    </xf>
    <xf numFmtId="49" fontId="5" fillId="2" borderId="25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4" fontId="11" fillId="12" borderId="22" xfId="0" applyNumberFormat="1" applyFont="1" applyFill="1" applyBorder="1" applyAlignment="1">
      <alignment horizontal="center" vertical="center"/>
    </xf>
    <xf numFmtId="4" fontId="10" fillId="12" borderId="21" xfId="0" applyNumberFormat="1" applyFont="1" applyFill="1" applyBorder="1" applyAlignment="1">
      <alignment horizontal="center" vertical="center"/>
    </xf>
    <xf numFmtId="4" fontId="11" fillId="13" borderId="22" xfId="0" applyNumberFormat="1" applyFont="1" applyFill="1" applyBorder="1" applyAlignment="1">
      <alignment horizontal="center" vertical="center"/>
    </xf>
    <xf numFmtId="2" fontId="11" fillId="7" borderId="22" xfId="0" applyNumberFormat="1" applyFont="1" applyFill="1" applyBorder="1" applyAlignment="1">
      <alignment horizontal="center" vertical="center"/>
    </xf>
    <xf numFmtId="4" fontId="15" fillId="12" borderId="22" xfId="0" applyNumberFormat="1" applyFont="1" applyFill="1" applyBorder="1" applyAlignment="1">
      <alignment horizontal="center" vertical="center"/>
    </xf>
    <xf numFmtId="0" fontId="17" fillId="9" borderId="0" xfId="0" applyFont="1" applyFill="1" applyBorder="1"/>
    <xf numFmtId="0" fontId="6" fillId="11" borderId="0" xfId="0" applyFont="1" applyFill="1"/>
    <xf numFmtId="0" fontId="2" fillId="6" borderId="26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1"/>
  <sheetViews>
    <sheetView tabSelected="1" topLeftCell="X1" zoomScaleNormal="100" workbookViewId="0">
      <selection activeCell="AO7" sqref="AO7"/>
    </sheetView>
  </sheetViews>
  <sheetFormatPr defaultRowHeight="15.05" x14ac:dyDescent="0.3"/>
  <cols>
    <col min="1" max="1" width="32.109375" customWidth="1"/>
    <col min="2" max="2" width="4.33203125" customWidth="1"/>
    <col min="3" max="3" width="18" customWidth="1"/>
    <col min="4" max="4" width="18.109375" customWidth="1"/>
    <col min="5" max="5" width="18.5546875" customWidth="1"/>
    <col min="6" max="6" width="4.33203125" customWidth="1"/>
    <col min="7" max="7" width="18.88671875" customWidth="1"/>
    <col min="8" max="9" width="17.33203125" customWidth="1"/>
    <col min="10" max="10" width="4.33203125" customWidth="1"/>
    <col min="11" max="11" width="20" customWidth="1"/>
    <col min="12" max="12" width="17.33203125" customWidth="1"/>
    <col min="13" max="13" width="16.88671875" customWidth="1"/>
    <col min="14" max="14" width="4.33203125" customWidth="1"/>
    <col min="15" max="15" width="18.5546875" customWidth="1"/>
    <col min="16" max="16" width="17.33203125" customWidth="1"/>
    <col min="17" max="17" width="16.88671875" customWidth="1"/>
    <col min="18" max="18" width="4.33203125" customWidth="1"/>
    <col min="19" max="21" width="16.88671875" customWidth="1"/>
    <col min="22" max="22" width="4.33203125" customWidth="1"/>
    <col min="23" max="25" width="16.88671875" customWidth="1"/>
    <col min="26" max="26" width="4.33203125" customWidth="1"/>
    <col min="27" max="29" width="16.88671875" customWidth="1"/>
    <col min="30" max="30" width="4.33203125" customWidth="1"/>
    <col min="31" max="33" width="16.88671875" customWidth="1"/>
    <col min="34" max="34" width="4.33203125" customWidth="1"/>
    <col min="35" max="37" width="16.88671875" customWidth="1"/>
    <col min="38" max="38" width="4.33203125" customWidth="1"/>
    <col min="39" max="40" width="24.109375" customWidth="1"/>
  </cols>
  <sheetData>
    <row r="1" spans="1:40" ht="19.600000000000001" customHeight="1" thickBot="1" x14ac:dyDescent="0.4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7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</row>
    <row r="2" spans="1:40" ht="18" customHeight="1" thickBot="1" x14ac:dyDescent="0.4">
      <c r="A2" s="78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8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40" ht="16.45" customHeight="1" thickBot="1" x14ac:dyDescent="0.35">
      <c r="A3" s="81" t="s">
        <v>19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3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40" ht="16.45" customHeight="1" thickBot="1" x14ac:dyDescent="0.35">
      <c r="A4" s="81" t="s">
        <v>32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3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40" ht="16.45" thickBot="1" x14ac:dyDescent="0.3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40" ht="35.25" customHeight="1" thickBot="1" x14ac:dyDescent="0.35">
      <c r="A6" s="86" t="s">
        <v>20</v>
      </c>
      <c r="B6" s="1"/>
      <c r="C6" s="84" t="s">
        <v>22</v>
      </c>
      <c r="D6" s="85"/>
      <c r="E6" s="85"/>
      <c r="F6" s="1"/>
      <c r="G6" s="84" t="s">
        <v>23</v>
      </c>
      <c r="H6" s="85"/>
      <c r="I6" s="85"/>
      <c r="J6" s="1"/>
      <c r="K6" s="84" t="s">
        <v>24</v>
      </c>
      <c r="L6" s="85"/>
      <c r="M6" s="85"/>
      <c r="N6" s="1"/>
      <c r="O6" s="84" t="s">
        <v>25</v>
      </c>
      <c r="P6" s="85"/>
      <c r="Q6" s="85"/>
      <c r="R6" s="1"/>
      <c r="S6" s="84" t="s">
        <v>26</v>
      </c>
      <c r="T6" s="85"/>
      <c r="U6" s="85"/>
      <c r="V6" s="1"/>
      <c r="W6" s="84" t="s">
        <v>27</v>
      </c>
      <c r="X6" s="85"/>
      <c r="Y6" s="85"/>
      <c r="Z6" s="28"/>
      <c r="AA6" s="84" t="s">
        <v>28</v>
      </c>
      <c r="AB6" s="85"/>
      <c r="AC6" s="85"/>
      <c r="AD6" s="62"/>
      <c r="AE6" s="84" t="s">
        <v>29</v>
      </c>
      <c r="AF6" s="85"/>
      <c r="AG6" s="85"/>
      <c r="AH6" s="64"/>
      <c r="AI6" s="84" t="s">
        <v>30</v>
      </c>
      <c r="AJ6" s="85"/>
      <c r="AK6" s="85"/>
      <c r="AL6" s="64"/>
      <c r="AM6" s="73" t="s">
        <v>35</v>
      </c>
      <c r="AN6" s="26"/>
    </row>
    <row r="7" spans="1:40" ht="30.7" thickBot="1" x14ac:dyDescent="0.35">
      <c r="A7" s="87"/>
      <c r="B7" s="2"/>
      <c r="C7" s="3" t="s">
        <v>21</v>
      </c>
      <c r="D7" s="16" t="s">
        <v>2</v>
      </c>
      <c r="E7" s="4" t="s">
        <v>3</v>
      </c>
      <c r="F7" s="2"/>
      <c r="G7" s="3" t="s">
        <v>21</v>
      </c>
      <c r="H7" s="17" t="s">
        <v>2</v>
      </c>
      <c r="I7" s="11" t="s">
        <v>3</v>
      </c>
      <c r="J7" s="2"/>
      <c r="K7" s="3" t="s">
        <v>21</v>
      </c>
      <c r="L7" s="17" t="s">
        <v>2</v>
      </c>
      <c r="M7" s="11" t="s">
        <v>3</v>
      </c>
      <c r="N7" s="2"/>
      <c r="O7" s="3" t="s">
        <v>21</v>
      </c>
      <c r="P7" s="17" t="s">
        <v>2</v>
      </c>
      <c r="Q7" s="11" t="s">
        <v>3</v>
      </c>
      <c r="R7" s="2"/>
      <c r="S7" s="3" t="s">
        <v>21</v>
      </c>
      <c r="T7" s="17" t="s">
        <v>2</v>
      </c>
      <c r="U7" s="11" t="s">
        <v>3</v>
      </c>
      <c r="V7" s="2"/>
      <c r="W7" s="3" t="s">
        <v>21</v>
      </c>
      <c r="X7" s="17" t="s">
        <v>2</v>
      </c>
      <c r="Y7" s="11" t="s">
        <v>3</v>
      </c>
      <c r="Z7" s="24"/>
      <c r="AA7" s="3" t="s">
        <v>21</v>
      </c>
      <c r="AB7" s="17" t="s">
        <v>2</v>
      </c>
      <c r="AC7" s="11" t="s">
        <v>3</v>
      </c>
      <c r="AD7" s="63"/>
      <c r="AE7" s="3" t="s">
        <v>21</v>
      </c>
      <c r="AF7" s="17" t="s">
        <v>2</v>
      </c>
      <c r="AG7" s="11" t="s">
        <v>3</v>
      </c>
      <c r="AH7" s="65"/>
      <c r="AI7" s="3" t="s">
        <v>21</v>
      </c>
      <c r="AJ7" s="17" t="s">
        <v>2</v>
      </c>
      <c r="AK7" s="11" t="s">
        <v>3</v>
      </c>
      <c r="AL7" s="65"/>
      <c r="AM7" s="74"/>
      <c r="AN7" s="26"/>
    </row>
    <row r="8" spans="1:40" ht="19.600000000000001" thickBot="1" x14ac:dyDescent="0.3">
      <c r="A8" s="5"/>
      <c r="B8" s="2"/>
      <c r="C8" s="40"/>
      <c r="D8" s="41"/>
      <c r="E8" s="41"/>
      <c r="F8" s="12"/>
      <c r="G8" s="42"/>
      <c r="H8" s="42"/>
      <c r="I8" s="42"/>
      <c r="J8" s="24"/>
      <c r="K8" s="42"/>
      <c r="L8" s="42"/>
      <c r="M8" s="42"/>
      <c r="N8" s="24"/>
      <c r="O8" s="42"/>
      <c r="P8" s="42"/>
      <c r="Q8" s="43"/>
      <c r="R8" s="2"/>
      <c r="S8" s="42"/>
      <c r="T8" s="42"/>
      <c r="U8" s="43"/>
      <c r="V8" s="2"/>
      <c r="W8" s="44"/>
      <c r="X8" s="45"/>
      <c r="Y8" s="46"/>
      <c r="Z8" s="24"/>
      <c r="AA8" s="48"/>
      <c r="AB8" s="47"/>
      <c r="AC8" s="47"/>
      <c r="AD8" s="49"/>
      <c r="AE8" s="48"/>
      <c r="AF8" s="47"/>
      <c r="AG8" s="47"/>
      <c r="AH8" s="60"/>
      <c r="AI8" s="48"/>
      <c r="AJ8" s="47"/>
      <c r="AK8" s="47"/>
      <c r="AL8" s="60"/>
      <c r="AM8" s="47"/>
      <c r="AN8" s="27"/>
    </row>
    <row r="9" spans="1:40" ht="37.6" customHeight="1" thickBot="1" x14ac:dyDescent="0.35">
      <c r="A9" s="30" t="s">
        <v>4</v>
      </c>
      <c r="B9" s="8"/>
      <c r="C9" s="36">
        <v>17215775.739999998</v>
      </c>
      <c r="D9" s="35">
        <v>17215775.739999998</v>
      </c>
      <c r="E9" s="6">
        <f>C9-D9</f>
        <v>0</v>
      </c>
      <c r="F9" s="8"/>
      <c r="G9" s="36">
        <v>17215775.739999998</v>
      </c>
      <c r="H9" s="35">
        <v>17215775.739999998</v>
      </c>
      <c r="I9" s="18">
        <f>G9-H9</f>
        <v>0</v>
      </c>
      <c r="J9" s="8"/>
      <c r="K9" s="36">
        <v>17215775.739999998</v>
      </c>
      <c r="L9" s="35">
        <v>17215775.739999998</v>
      </c>
      <c r="M9" s="18">
        <f>K9-L9</f>
        <v>0</v>
      </c>
      <c r="N9" s="8"/>
      <c r="O9" s="36">
        <v>17215775.739999998</v>
      </c>
      <c r="P9" s="35">
        <v>17215775.739999998</v>
      </c>
      <c r="Q9" s="7">
        <f>O9-P9</f>
        <v>0</v>
      </c>
      <c r="R9" s="10"/>
      <c r="S9" s="36">
        <v>17215775.739999998</v>
      </c>
      <c r="T9" s="35">
        <v>17215775.739999998</v>
      </c>
      <c r="U9" s="7">
        <f>S9-T9</f>
        <v>0</v>
      </c>
      <c r="V9" s="10"/>
      <c r="W9" s="55">
        <v>17215775.739999998</v>
      </c>
      <c r="X9" s="35">
        <v>17215775.739999998</v>
      </c>
      <c r="Y9" s="18">
        <f>W9-X9</f>
        <v>0</v>
      </c>
      <c r="Z9" s="23"/>
      <c r="AA9" s="36">
        <v>17215775.739999998</v>
      </c>
      <c r="AB9" s="35">
        <v>17215775.739999998</v>
      </c>
      <c r="AC9" s="54">
        <f>AA9-AB9</f>
        <v>0</v>
      </c>
      <c r="AD9" s="50"/>
      <c r="AE9" s="36">
        <v>17215775.739999998</v>
      </c>
      <c r="AF9" s="35">
        <v>17215775.739999998</v>
      </c>
      <c r="AG9" s="36">
        <f>AE9-AF9</f>
        <v>0</v>
      </c>
      <c r="AH9" s="61"/>
      <c r="AI9" s="36">
        <v>17215775.739999998</v>
      </c>
      <c r="AJ9" s="35">
        <v>17215775.739999998</v>
      </c>
      <c r="AK9" s="36">
        <f>AI9-AJ9</f>
        <v>0</v>
      </c>
      <c r="AL9" s="61"/>
      <c r="AM9" s="59">
        <f>E9+I9+M9+Q9+U9+Y9+AC9+AG9+AK9</f>
        <v>0</v>
      </c>
      <c r="AN9" s="22"/>
    </row>
    <row r="10" spans="1:40" ht="37.6" customHeight="1" thickBot="1" x14ac:dyDescent="0.35">
      <c r="A10" s="30" t="s">
        <v>5</v>
      </c>
      <c r="B10" s="8"/>
      <c r="C10" s="37">
        <v>53168.01</v>
      </c>
      <c r="D10" s="35">
        <v>53168.01</v>
      </c>
      <c r="E10" s="6">
        <f t="shared" ref="E10:E23" si="0">C10-D10</f>
        <v>0</v>
      </c>
      <c r="F10" s="8"/>
      <c r="G10" s="36">
        <v>53168.01</v>
      </c>
      <c r="H10" s="35">
        <v>53168.01</v>
      </c>
      <c r="I10" s="7">
        <f t="shared" ref="I10:I23" si="1">G10-H10</f>
        <v>0</v>
      </c>
      <c r="J10" s="8"/>
      <c r="K10" s="36">
        <v>53168.01</v>
      </c>
      <c r="L10" s="35">
        <v>53168.01</v>
      </c>
      <c r="M10" s="7">
        <f t="shared" ref="M10:M23" si="2">K10-L10</f>
        <v>0</v>
      </c>
      <c r="N10" s="8"/>
      <c r="O10" s="37">
        <v>53168.01</v>
      </c>
      <c r="P10" s="35">
        <v>53168.01</v>
      </c>
      <c r="Q10" s="7">
        <f t="shared" ref="Q10:Q23" si="3">O10-P10</f>
        <v>0</v>
      </c>
      <c r="R10" s="10"/>
      <c r="S10" s="39">
        <v>53168.01</v>
      </c>
      <c r="T10" s="35">
        <v>53168.01</v>
      </c>
      <c r="U10" s="7">
        <f t="shared" ref="U10:U23" si="4">S10-T10</f>
        <v>0</v>
      </c>
      <c r="V10" s="10"/>
      <c r="W10" s="56">
        <v>53168.01</v>
      </c>
      <c r="X10" s="35">
        <v>53168.01</v>
      </c>
      <c r="Y10" s="7">
        <f t="shared" ref="Y10:Y23" si="5">W10-X10</f>
        <v>0</v>
      </c>
      <c r="Z10" s="23"/>
      <c r="AA10" s="52">
        <v>53168.01</v>
      </c>
      <c r="AB10" s="35">
        <v>53168.01</v>
      </c>
      <c r="AC10" s="54">
        <f t="shared" ref="AC10:AC23" si="6">AA10-AB10</f>
        <v>0</v>
      </c>
      <c r="AD10" s="50"/>
      <c r="AE10" s="36">
        <v>53168.01</v>
      </c>
      <c r="AF10" s="35">
        <v>53168.01</v>
      </c>
      <c r="AG10" s="36">
        <f t="shared" ref="AG10:AG23" si="7">AE10-AF10</f>
        <v>0</v>
      </c>
      <c r="AH10" s="61"/>
      <c r="AI10" s="36">
        <v>27134.66</v>
      </c>
      <c r="AJ10" s="35">
        <v>53168.01</v>
      </c>
      <c r="AK10" s="36">
        <f t="shared" ref="AK10:AK23" si="8">AI10-AJ10</f>
        <v>-26033.350000000002</v>
      </c>
      <c r="AL10" s="61"/>
      <c r="AM10" s="59">
        <f t="shared" ref="AM10:AM23" si="9">E10+I10+M10+Q10+U10+Y10+AC10+AG10+AK10</f>
        <v>-26033.350000000002</v>
      </c>
      <c r="AN10" s="22"/>
    </row>
    <row r="11" spans="1:40" ht="37.6" customHeight="1" thickBot="1" x14ac:dyDescent="0.35">
      <c r="A11" s="30" t="s">
        <v>6</v>
      </c>
      <c r="B11" s="8"/>
      <c r="C11" s="36">
        <v>330682.90999999997</v>
      </c>
      <c r="D11" s="35">
        <v>330682.90999999997</v>
      </c>
      <c r="E11" s="6">
        <f t="shared" si="0"/>
        <v>0</v>
      </c>
      <c r="F11" s="8"/>
      <c r="G11" s="36">
        <v>330682.90999999997</v>
      </c>
      <c r="H11" s="35">
        <v>330682.90999999997</v>
      </c>
      <c r="I11" s="7">
        <f t="shared" si="1"/>
        <v>0</v>
      </c>
      <c r="J11" s="8"/>
      <c r="K11" s="36">
        <v>330682.90999999997</v>
      </c>
      <c r="L11" s="35">
        <v>330682.90999999997</v>
      </c>
      <c r="M11" s="7">
        <f t="shared" si="2"/>
        <v>0</v>
      </c>
      <c r="N11" s="8"/>
      <c r="O11" s="36">
        <v>330682.90999999997</v>
      </c>
      <c r="P11" s="35">
        <v>330682.90999999997</v>
      </c>
      <c r="Q11" s="7">
        <f t="shared" si="3"/>
        <v>0</v>
      </c>
      <c r="R11" s="10"/>
      <c r="S11" s="36">
        <v>330682.90999999997</v>
      </c>
      <c r="T11" s="35">
        <v>330682.90999999997</v>
      </c>
      <c r="U11" s="7">
        <f t="shared" si="4"/>
        <v>0</v>
      </c>
      <c r="V11" s="10"/>
      <c r="W11" s="55">
        <v>330682.90999999997</v>
      </c>
      <c r="X11" s="35">
        <v>330682.90999999997</v>
      </c>
      <c r="Y11" s="7">
        <f t="shared" si="5"/>
        <v>0</v>
      </c>
      <c r="Z11" s="23"/>
      <c r="AA11" s="36">
        <v>330682.90999999997</v>
      </c>
      <c r="AB11" s="35">
        <v>330682.90999999997</v>
      </c>
      <c r="AC11" s="54">
        <f t="shared" si="6"/>
        <v>0</v>
      </c>
      <c r="AD11" s="50"/>
      <c r="AE11" s="36">
        <v>330682.90999999997</v>
      </c>
      <c r="AF11" s="35">
        <v>330682.90999999997</v>
      </c>
      <c r="AG11" s="36">
        <f t="shared" si="7"/>
        <v>0</v>
      </c>
      <c r="AH11" s="61"/>
      <c r="AI11" s="36">
        <v>330682.90999999997</v>
      </c>
      <c r="AJ11" s="35">
        <v>330682.90999999997</v>
      </c>
      <c r="AK11" s="36">
        <f t="shared" si="8"/>
        <v>0</v>
      </c>
      <c r="AL11" s="61"/>
      <c r="AM11" s="59">
        <f t="shared" si="9"/>
        <v>0</v>
      </c>
      <c r="AN11" s="22"/>
    </row>
    <row r="12" spans="1:40" ht="37.6" customHeight="1" thickBot="1" x14ac:dyDescent="0.4">
      <c r="A12" s="30" t="s">
        <v>7</v>
      </c>
      <c r="B12" s="8"/>
      <c r="C12" s="37">
        <v>324892.95</v>
      </c>
      <c r="D12" s="35">
        <v>324892.95</v>
      </c>
      <c r="E12" s="6">
        <f t="shared" si="0"/>
        <v>0</v>
      </c>
      <c r="F12" s="8"/>
      <c r="G12" s="37">
        <f>124892.95+200000</f>
        <v>324892.95</v>
      </c>
      <c r="H12" s="35">
        <v>324892.95</v>
      </c>
      <c r="I12" s="7">
        <f t="shared" si="1"/>
        <v>0</v>
      </c>
      <c r="J12" s="8"/>
      <c r="K12" s="39">
        <v>324892.95</v>
      </c>
      <c r="L12" s="35">
        <v>324892.95</v>
      </c>
      <c r="M12" s="7">
        <f t="shared" si="2"/>
        <v>0</v>
      </c>
      <c r="N12" s="8"/>
      <c r="O12" s="39">
        <v>324892.95</v>
      </c>
      <c r="P12" s="35">
        <v>324892.95</v>
      </c>
      <c r="Q12" s="7">
        <f t="shared" si="3"/>
        <v>0</v>
      </c>
      <c r="R12" s="10"/>
      <c r="S12" s="37">
        <f>200000 + 124892.95</f>
        <v>324892.95</v>
      </c>
      <c r="T12" s="35">
        <v>324892.95</v>
      </c>
      <c r="U12" s="7">
        <f t="shared" si="4"/>
        <v>0</v>
      </c>
      <c r="V12" s="10"/>
      <c r="W12" s="56">
        <v>324892.95</v>
      </c>
      <c r="X12" s="35">
        <v>324892.95</v>
      </c>
      <c r="Y12" s="7">
        <f t="shared" si="5"/>
        <v>0</v>
      </c>
      <c r="Z12" s="23"/>
      <c r="AA12" s="69">
        <v>0</v>
      </c>
      <c r="AB12" s="35">
        <v>324892.95</v>
      </c>
      <c r="AC12" s="54">
        <f t="shared" si="6"/>
        <v>-324892.95</v>
      </c>
      <c r="AD12" s="50"/>
      <c r="AE12" s="36">
        <v>0</v>
      </c>
      <c r="AF12" s="35">
        <v>324892.95</v>
      </c>
      <c r="AG12" s="36">
        <f t="shared" si="7"/>
        <v>-324892.95</v>
      </c>
      <c r="AH12" s="61"/>
      <c r="AI12" s="36">
        <v>0</v>
      </c>
      <c r="AJ12" s="35">
        <v>324892.95</v>
      </c>
      <c r="AK12" s="36">
        <f t="shared" si="8"/>
        <v>-324892.95</v>
      </c>
      <c r="AL12" s="61"/>
      <c r="AM12" s="59">
        <f t="shared" si="9"/>
        <v>-974678.85000000009</v>
      </c>
      <c r="AN12" s="22"/>
    </row>
    <row r="13" spans="1:40" ht="37.6" customHeight="1" thickBot="1" x14ac:dyDescent="0.35">
      <c r="A13" s="31" t="s">
        <v>8</v>
      </c>
      <c r="B13" s="8"/>
      <c r="C13" s="36">
        <v>447212.57</v>
      </c>
      <c r="D13" s="35">
        <v>447212.57</v>
      </c>
      <c r="E13" s="6">
        <f t="shared" si="0"/>
        <v>0</v>
      </c>
      <c r="F13" s="8"/>
      <c r="G13" s="36">
        <v>447212.57</v>
      </c>
      <c r="H13" s="35">
        <v>447212.57</v>
      </c>
      <c r="I13" s="7">
        <f t="shared" si="1"/>
        <v>0</v>
      </c>
      <c r="J13" s="8"/>
      <c r="K13" s="36">
        <v>447212.57</v>
      </c>
      <c r="L13" s="35">
        <v>447212.57</v>
      </c>
      <c r="M13" s="7">
        <f t="shared" si="2"/>
        <v>0</v>
      </c>
      <c r="N13" s="8"/>
      <c r="O13" s="36">
        <v>447212.57</v>
      </c>
      <c r="P13" s="35">
        <v>447212.57</v>
      </c>
      <c r="Q13" s="7">
        <f t="shared" si="3"/>
        <v>0</v>
      </c>
      <c r="R13" s="10"/>
      <c r="S13" s="36">
        <v>447212.57</v>
      </c>
      <c r="T13" s="35">
        <v>447212.57</v>
      </c>
      <c r="U13" s="7">
        <f t="shared" si="4"/>
        <v>0</v>
      </c>
      <c r="V13" s="10"/>
      <c r="W13" s="55">
        <v>447212.57</v>
      </c>
      <c r="X13" s="35">
        <v>447212.57</v>
      </c>
      <c r="Y13" s="7">
        <f t="shared" si="5"/>
        <v>0</v>
      </c>
      <c r="Z13" s="23"/>
      <c r="AA13" s="36">
        <v>253997.45</v>
      </c>
      <c r="AB13" s="35">
        <v>447212.57</v>
      </c>
      <c r="AC13" s="54">
        <f t="shared" si="6"/>
        <v>-193215.12</v>
      </c>
      <c r="AD13" s="50"/>
      <c r="AE13" s="36">
        <v>0</v>
      </c>
      <c r="AF13" s="35">
        <v>447212.57</v>
      </c>
      <c r="AG13" s="36">
        <f t="shared" si="7"/>
        <v>-447212.57</v>
      </c>
      <c r="AH13" s="61"/>
      <c r="AI13" s="36">
        <v>0</v>
      </c>
      <c r="AJ13" s="35">
        <v>447212.57</v>
      </c>
      <c r="AK13" s="36">
        <f t="shared" si="8"/>
        <v>-447212.57</v>
      </c>
      <c r="AL13" s="61"/>
      <c r="AM13" s="59">
        <f t="shared" si="9"/>
        <v>-1087640.26</v>
      </c>
      <c r="AN13" s="22"/>
    </row>
    <row r="14" spans="1:40" ht="37.6" customHeight="1" thickBot="1" x14ac:dyDescent="0.35">
      <c r="A14" s="31" t="s">
        <v>9</v>
      </c>
      <c r="B14" s="8"/>
      <c r="C14" s="36">
        <v>85015.78</v>
      </c>
      <c r="D14" s="35">
        <v>85015.78</v>
      </c>
      <c r="E14" s="6">
        <f t="shared" si="0"/>
        <v>0</v>
      </c>
      <c r="F14" s="8"/>
      <c r="G14" s="36">
        <v>85015.78</v>
      </c>
      <c r="H14" s="35">
        <v>85015.78</v>
      </c>
      <c r="I14" s="7">
        <f t="shared" si="1"/>
        <v>0</v>
      </c>
      <c r="J14" s="8"/>
      <c r="K14" s="38">
        <v>85015.78</v>
      </c>
      <c r="L14" s="35">
        <v>85015.78</v>
      </c>
      <c r="M14" s="7">
        <f t="shared" si="2"/>
        <v>0</v>
      </c>
      <c r="N14" s="8"/>
      <c r="O14" s="38">
        <v>85015.78</v>
      </c>
      <c r="P14" s="35">
        <v>85015.78</v>
      </c>
      <c r="Q14" s="7">
        <f t="shared" si="3"/>
        <v>0</v>
      </c>
      <c r="R14" s="10"/>
      <c r="S14" s="38">
        <v>76257.52</v>
      </c>
      <c r="T14" s="35">
        <v>85015.78</v>
      </c>
      <c r="U14" s="7">
        <f t="shared" si="4"/>
        <v>-8758.2599999999948</v>
      </c>
      <c r="V14" s="10"/>
      <c r="W14" s="57"/>
      <c r="X14" s="35">
        <v>85015.78</v>
      </c>
      <c r="Y14" s="7">
        <f t="shared" si="5"/>
        <v>-85015.78</v>
      </c>
      <c r="Z14" s="23"/>
      <c r="AA14" s="38"/>
      <c r="AB14" s="35">
        <v>85015.78</v>
      </c>
      <c r="AC14" s="54">
        <f t="shared" si="6"/>
        <v>-85015.78</v>
      </c>
      <c r="AD14" s="50"/>
      <c r="AE14" s="36">
        <v>0</v>
      </c>
      <c r="AF14" s="35">
        <v>85015.78</v>
      </c>
      <c r="AG14" s="36">
        <f t="shared" si="7"/>
        <v>-85015.78</v>
      </c>
      <c r="AH14" s="61"/>
      <c r="AI14" s="36">
        <v>0</v>
      </c>
      <c r="AJ14" s="35">
        <v>85015.78</v>
      </c>
      <c r="AK14" s="36">
        <f t="shared" si="8"/>
        <v>-85015.78</v>
      </c>
      <c r="AL14" s="61"/>
      <c r="AM14" s="59">
        <f t="shared" si="9"/>
        <v>-348821.38</v>
      </c>
      <c r="AN14" s="22"/>
    </row>
    <row r="15" spans="1:40" ht="37.6" customHeight="1" thickBot="1" x14ac:dyDescent="0.35">
      <c r="A15" s="31" t="s">
        <v>10</v>
      </c>
      <c r="B15" s="8"/>
      <c r="C15" s="36">
        <v>96537</v>
      </c>
      <c r="D15" s="35">
        <v>96537</v>
      </c>
      <c r="E15" s="6">
        <f t="shared" si="0"/>
        <v>0</v>
      </c>
      <c r="F15" s="8"/>
      <c r="G15" s="37">
        <f>34193.87 + 62343.13</f>
        <v>96537</v>
      </c>
      <c r="H15" s="35">
        <v>96537</v>
      </c>
      <c r="I15" s="7">
        <f t="shared" si="1"/>
        <v>0</v>
      </c>
      <c r="J15" s="8"/>
      <c r="K15" s="36">
        <v>96537</v>
      </c>
      <c r="L15" s="35">
        <v>96537</v>
      </c>
      <c r="M15" s="7">
        <f t="shared" si="2"/>
        <v>0</v>
      </c>
      <c r="N15" s="8"/>
      <c r="O15" s="36">
        <v>96537</v>
      </c>
      <c r="P15" s="35">
        <v>96537</v>
      </c>
      <c r="Q15" s="7">
        <f t="shared" si="3"/>
        <v>0</v>
      </c>
      <c r="R15" s="10"/>
      <c r="S15" s="36">
        <v>96537</v>
      </c>
      <c r="T15" s="35">
        <v>96537</v>
      </c>
      <c r="U15" s="7">
        <f t="shared" si="4"/>
        <v>0</v>
      </c>
      <c r="V15" s="10"/>
      <c r="W15" s="55">
        <v>96537</v>
      </c>
      <c r="X15" s="35">
        <v>96537</v>
      </c>
      <c r="Y15" s="7">
        <f t="shared" si="5"/>
        <v>0</v>
      </c>
      <c r="Z15" s="23"/>
      <c r="AA15" s="38">
        <v>96537</v>
      </c>
      <c r="AB15" s="35">
        <v>96537</v>
      </c>
      <c r="AC15" s="54">
        <f t="shared" si="6"/>
        <v>0</v>
      </c>
      <c r="AD15" s="50"/>
      <c r="AE15" s="36">
        <v>62343.13</v>
      </c>
      <c r="AF15" s="35">
        <v>96537</v>
      </c>
      <c r="AG15" s="36">
        <f t="shared" si="7"/>
        <v>-34193.870000000003</v>
      </c>
      <c r="AH15" s="61"/>
      <c r="AI15" s="36">
        <v>0</v>
      </c>
      <c r="AJ15" s="35">
        <v>96537</v>
      </c>
      <c r="AK15" s="36">
        <f t="shared" si="8"/>
        <v>-96537</v>
      </c>
      <c r="AL15" s="61"/>
      <c r="AM15" s="59">
        <f t="shared" si="9"/>
        <v>-130730.87</v>
      </c>
      <c r="AN15" s="22"/>
    </row>
    <row r="16" spans="1:40" ht="37.6" customHeight="1" thickBot="1" x14ac:dyDescent="0.4">
      <c r="A16" s="31" t="s">
        <v>11</v>
      </c>
      <c r="B16" s="8"/>
      <c r="C16" s="36">
        <v>155130.21</v>
      </c>
      <c r="D16" s="35">
        <v>155130.21</v>
      </c>
      <c r="E16" s="6">
        <f t="shared" si="0"/>
        <v>0</v>
      </c>
      <c r="F16" s="8"/>
      <c r="G16" s="36">
        <v>155130.21</v>
      </c>
      <c r="H16" s="35">
        <v>155130.21</v>
      </c>
      <c r="I16" s="7">
        <f t="shared" si="1"/>
        <v>0</v>
      </c>
      <c r="J16" s="8"/>
      <c r="K16" s="36">
        <v>155130.21</v>
      </c>
      <c r="L16" s="35">
        <v>155130.21</v>
      </c>
      <c r="M16" s="7">
        <f t="shared" si="2"/>
        <v>0</v>
      </c>
      <c r="N16" s="8"/>
      <c r="O16" s="36">
        <v>155130.21</v>
      </c>
      <c r="P16" s="35">
        <v>155130.21</v>
      </c>
      <c r="Q16" s="7">
        <f t="shared" si="3"/>
        <v>0</v>
      </c>
      <c r="R16" s="10"/>
      <c r="S16" s="36">
        <v>155130.21</v>
      </c>
      <c r="T16" s="35">
        <v>155130.21</v>
      </c>
      <c r="U16" s="7">
        <f t="shared" si="4"/>
        <v>0</v>
      </c>
      <c r="V16" s="10"/>
      <c r="W16" s="55">
        <v>155130.21</v>
      </c>
      <c r="X16" s="35">
        <v>155130.21</v>
      </c>
      <c r="Y16" s="7">
        <f t="shared" si="5"/>
        <v>0</v>
      </c>
      <c r="Z16" s="23"/>
      <c r="AA16" s="36">
        <v>155130.21</v>
      </c>
      <c r="AB16" s="35">
        <v>155130.21</v>
      </c>
      <c r="AC16" s="54">
        <f t="shared" si="6"/>
        <v>0</v>
      </c>
      <c r="AD16" s="50"/>
      <c r="AE16" s="36">
        <v>155130.21</v>
      </c>
      <c r="AF16" s="35">
        <v>155130.21</v>
      </c>
      <c r="AG16" s="36">
        <f t="shared" si="7"/>
        <v>0</v>
      </c>
      <c r="AH16" s="61"/>
      <c r="AI16" s="36">
        <v>155130.21</v>
      </c>
      <c r="AJ16" s="35">
        <v>155130.21</v>
      </c>
      <c r="AK16" s="36">
        <f t="shared" si="8"/>
        <v>0</v>
      </c>
      <c r="AL16" s="61"/>
      <c r="AM16" s="59">
        <f t="shared" si="9"/>
        <v>0</v>
      </c>
      <c r="AN16" s="22"/>
    </row>
    <row r="17" spans="1:40" ht="37.6" customHeight="1" thickBot="1" x14ac:dyDescent="0.4">
      <c r="A17" s="32" t="s">
        <v>12</v>
      </c>
      <c r="B17" s="8"/>
      <c r="C17" s="68">
        <v>107132.8</v>
      </c>
      <c r="D17" s="35">
        <v>107132.8</v>
      </c>
      <c r="E17" s="6">
        <f t="shared" si="0"/>
        <v>0</v>
      </c>
      <c r="F17" s="8"/>
      <c r="G17" s="53">
        <v>107132.8</v>
      </c>
      <c r="H17" s="35">
        <v>107132.8</v>
      </c>
      <c r="I17" s="7">
        <f t="shared" si="1"/>
        <v>0</v>
      </c>
      <c r="J17" s="8"/>
      <c r="K17" s="53">
        <v>107132.8</v>
      </c>
      <c r="L17" s="35">
        <v>107132.8</v>
      </c>
      <c r="M17" s="7">
        <f t="shared" si="2"/>
        <v>0</v>
      </c>
      <c r="N17" s="8"/>
      <c r="O17" s="53">
        <v>107132.8</v>
      </c>
      <c r="P17" s="35">
        <v>107132.8</v>
      </c>
      <c r="Q17" s="7">
        <f t="shared" si="3"/>
        <v>0</v>
      </c>
      <c r="R17" s="10"/>
      <c r="S17" s="53">
        <v>107132.8</v>
      </c>
      <c r="T17" s="35">
        <v>107132.8</v>
      </c>
      <c r="U17" s="7">
        <f t="shared" si="4"/>
        <v>0</v>
      </c>
      <c r="V17" s="10"/>
      <c r="W17" s="58">
        <v>107132.8</v>
      </c>
      <c r="X17" s="35">
        <v>107132.8</v>
      </c>
      <c r="Y17" s="7">
        <f t="shared" si="5"/>
        <v>0</v>
      </c>
      <c r="Z17" s="23"/>
      <c r="AA17" s="53">
        <v>107132.8</v>
      </c>
      <c r="AB17" s="35">
        <v>107132.8</v>
      </c>
      <c r="AC17" s="54">
        <f t="shared" si="6"/>
        <v>0</v>
      </c>
      <c r="AD17" s="50"/>
      <c r="AE17" s="36">
        <v>107132.8</v>
      </c>
      <c r="AF17" s="35">
        <v>107132.8</v>
      </c>
      <c r="AG17" s="36">
        <f t="shared" si="7"/>
        <v>0</v>
      </c>
      <c r="AH17" s="61"/>
      <c r="AI17" s="36">
        <v>13177.6</v>
      </c>
      <c r="AJ17" s="35">
        <v>107132.8</v>
      </c>
      <c r="AK17" s="36">
        <f t="shared" si="8"/>
        <v>-93955.199999999997</v>
      </c>
      <c r="AL17" s="61"/>
      <c r="AM17" s="59">
        <f t="shared" si="9"/>
        <v>-93955.199999999997</v>
      </c>
      <c r="AN17" s="22"/>
    </row>
    <row r="18" spans="1:40" ht="37.6" customHeight="1" thickBot="1" x14ac:dyDescent="0.4">
      <c r="A18" s="32" t="s">
        <v>13</v>
      </c>
      <c r="B18" s="8"/>
      <c r="C18" s="36">
        <v>74295.14</v>
      </c>
      <c r="D18" s="35">
        <v>74295.14</v>
      </c>
      <c r="E18" s="6">
        <f t="shared" si="0"/>
        <v>0</v>
      </c>
      <c r="F18" s="8"/>
      <c r="G18" s="36">
        <v>74295.14</v>
      </c>
      <c r="H18" s="35">
        <v>74295.14</v>
      </c>
      <c r="I18" s="7">
        <f t="shared" si="1"/>
        <v>0</v>
      </c>
      <c r="J18" s="8"/>
      <c r="K18" s="37">
        <v>74295.14</v>
      </c>
      <c r="L18" s="35">
        <v>74295.14</v>
      </c>
      <c r="M18" s="7">
        <f t="shared" si="2"/>
        <v>0</v>
      </c>
      <c r="N18" s="8"/>
      <c r="O18" s="37">
        <v>74295.14</v>
      </c>
      <c r="P18" s="35">
        <v>74295.14</v>
      </c>
      <c r="Q18" s="7">
        <f t="shared" si="3"/>
        <v>0</v>
      </c>
      <c r="R18" s="10"/>
      <c r="S18" s="53">
        <v>74295.14</v>
      </c>
      <c r="T18" s="35">
        <v>74295.14</v>
      </c>
      <c r="U18" s="7">
        <f t="shared" si="4"/>
        <v>0</v>
      </c>
      <c r="V18" s="10"/>
      <c r="W18" s="55">
        <v>74295.14</v>
      </c>
      <c r="X18" s="35">
        <v>74295.14</v>
      </c>
      <c r="Y18" s="7">
        <f t="shared" si="5"/>
        <v>0</v>
      </c>
      <c r="Z18" s="23"/>
      <c r="AA18" s="39">
        <v>74295.14</v>
      </c>
      <c r="AB18" s="35">
        <v>74295.14</v>
      </c>
      <c r="AC18" s="54">
        <f t="shared" si="6"/>
        <v>0</v>
      </c>
      <c r="AD18" s="50"/>
      <c r="AE18" s="36">
        <v>74295.14</v>
      </c>
      <c r="AF18" s="35">
        <v>74295.14</v>
      </c>
      <c r="AG18" s="36">
        <f t="shared" si="7"/>
        <v>0</v>
      </c>
      <c r="AH18" s="61"/>
      <c r="AI18" s="36">
        <v>0</v>
      </c>
      <c r="AJ18" s="35">
        <v>74295.14</v>
      </c>
      <c r="AK18" s="36">
        <f t="shared" si="8"/>
        <v>-74295.14</v>
      </c>
      <c r="AL18" s="61"/>
      <c r="AM18" s="59">
        <f t="shared" si="9"/>
        <v>-74295.14</v>
      </c>
      <c r="AN18" s="22"/>
    </row>
    <row r="19" spans="1:40" ht="37.6" customHeight="1" thickBot="1" x14ac:dyDescent="0.4">
      <c r="A19" s="33" t="s">
        <v>14</v>
      </c>
      <c r="B19" s="8"/>
      <c r="C19" s="36">
        <v>959771.57</v>
      </c>
      <c r="D19" s="35">
        <v>959771.57</v>
      </c>
      <c r="E19" s="6">
        <f t="shared" si="0"/>
        <v>0</v>
      </c>
      <c r="F19" s="8"/>
      <c r="G19" s="36">
        <v>959771.57</v>
      </c>
      <c r="H19" s="35">
        <v>959771.57</v>
      </c>
      <c r="I19" s="7">
        <f t="shared" si="1"/>
        <v>0</v>
      </c>
      <c r="J19" s="8"/>
      <c r="K19" s="36">
        <v>959771.57</v>
      </c>
      <c r="L19" s="35">
        <v>959771.57</v>
      </c>
      <c r="M19" s="7">
        <f t="shared" si="2"/>
        <v>0</v>
      </c>
      <c r="N19" s="8"/>
      <c r="O19" s="36">
        <v>959771.57</v>
      </c>
      <c r="P19" s="35">
        <v>959771.57</v>
      </c>
      <c r="Q19" s="7">
        <f t="shared" si="3"/>
        <v>0</v>
      </c>
      <c r="R19" s="10"/>
      <c r="S19" s="36">
        <v>959771.57</v>
      </c>
      <c r="T19" s="35">
        <v>959771.57</v>
      </c>
      <c r="U19" s="7">
        <f t="shared" si="4"/>
        <v>0</v>
      </c>
      <c r="V19" s="10"/>
      <c r="W19" s="55">
        <v>959771.57</v>
      </c>
      <c r="X19" s="35">
        <v>959771.57</v>
      </c>
      <c r="Y19" s="7">
        <f t="shared" si="5"/>
        <v>0</v>
      </c>
      <c r="Z19" s="23"/>
      <c r="AA19" s="36">
        <v>959771.57</v>
      </c>
      <c r="AB19" s="35">
        <v>959771.57</v>
      </c>
      <c r="AC19" s="54">
        <f t="shared" si="6"/>
        <v>0</v>
      </c>
      <c r="AD19" s="50"/>
      <c r="AE19" s="36">
        <v>959771.57</v>
      </c>
      <c r="AF19" s="35">
        <v>959771.57</v>
      </c>
      <c r="AG19" s="36">
        <f t="shared" si="7"/>
        <v>0</v>
      </c>
      <c r="AH19" s="61"/>
      <c r="AI19" s="36">
        <v>0</v>
      </c>
      <c r="AJ19" s="35">
        <v>959771.57</v>
      </c>
      <c r="AK19" s="36">
        <f t="shared" si="8"/>
        <v>-959771.57</v>
      </c>
      <c r="AL19" s="61"/>
      <c r="AM19" s="59">
        <f t="shared" si="9"/>
        <v>-959771.57</v>
      </c>
      <c r="AN19" s="22"/>
    </row>
    <row r="20" spans="1:40" ht="37.6" customHeight="1" thickBot="1" x14ac:dyDescent="0.4">
      <c r="A20" s="34" t="s">
        <v>15</v>
      </c>
      <c r="B20" s="8"/>
      <c r="C20" s="36">
        <v>38584.93</v>
      </c>
      <c r="D20" s="35">
        <v>38584.93</v>
      </c>
      <c r="E20" s="6">
        <f t="shared" si="0"/>
        <v>0</v>
      </c>
      <c r="F20" s="8"/>
      <c r="G20" s="36">
        <v>38584.93</v>
      </c>
      <c r="H20" s="35">
        <v>38584.93</v>
      </c>
      <c r="I20" s="7">
        <f t="shared" si="1"/>
        <v>0</v>
      </c>
      <c r="J20" s="8"/>
      <c r="K20" s="36">
        <v>38584.93</v>
      </c>
      <c r="L20" s="35">
        <v>38584.93</v>
      </c>
      <c r="M20" s="7">
        <f t="shared" si="2"/>
        <v>0</v>
      </c>
      <c r="N20" s="8"/>
      <c r="O20" s="38">
        <v>38584.93</v>
      </c>
      <c r="P20" s="35">
        <v>38584.93</v>
      </c>
      <c r="Q20" s="7">
        <f t="shared" si="3"/>
        <v>0</v>
      </c>
      <c r="R20" s="10"/>
      <c r="S20" s="38">
        <v>38584.93</v>
      </c>
      <c r="T20" s="35">
        <v>38584.93</v>
      </c>
      <c r="U20" s="7">
        <f t="shared" si="4"/>
        <v>0</v>
      </c>
      <c r="V20" s="10"/>
      <c r="W20" s="57">
        <v>38584.93</v>
      </c>
      <c r="X20" s="35">
        <v>38584.93</v>
      </c>
      <c r="Y20" s="7">
        <f t="shared" si="5"/>
        <v>0</v>
      </c>
      <c r="Z20" s="23"/>
      <c r="AA20" s="38">
        <v>38584.93</v>
      </c>
      <c r="AB20" s="35">
        <v>38584.93</v>
      </c>
      <c r="AC20" s="54">
        <f t="shared" si="6"/>
        <v>0</v>
      </c>
      <c r="AD20" s="50"/>
      <c r="AE20" s="70"/>
      <c r="AF20" s="67"/>
      <c r="AG20" s="66"/>
      <c r="AH20" s="61"/>
      <c r="AI20" s="66"/>
      <c r="AJ20" s="67"/>
      <c r="AK20" s="66"/>
      <c r="AL20" s="61"/>
      <c r="AM20" s="59">
        <f t="shared" si="9"/>
        <v>0</v>
      </c>
      <c r="AN20" s="22"/>
    </row>
    <row r="21" spans="1:40" ht="37.6" customHeight="1" thickBot="1" x14ac:dyDescent="0.4">
      <c r="A21" s="32" t="s">
        <v>16</v>
      </c>
      <c r="B21" s="8"/>
      <c r="C21" s="36">
        <v>43211.37</v>
      </c>
      <c r="D21" s="35">
        <v>43211.37</v>
      </c>
      <c r="E21" s="6">
        <f t="shared" si="0"/>
        <v>0</v>
      </c>
      <c r="F21" s="8"/>
      <c r="G21" s="36">
        <v>43211.37</v>
      </c>
      <c r="H21" s="35">
        <v>43211.37</v>
      </c>
      <c r="I21" s="7">
        <f t="shared" si="1"/>
        <v>0</v>
      </c>
      <c r="J21" s="8"/>
      <c r="K21" s="36">
        <v>43211.37</v>
      </c>
      <c r="L21" s="35">
        <v>43211.37</v>
      </c>
      <c r="M21" s="7">
        <f t="shared" si="2"/>
        <v>0</v>
      </c>
      <c r="N21" s="8"/>
      <c r="O21" s="36">
        <v>43211.37</v>
      </c>
      <c r="P21" s="35">
        <v>43211.37</v>
      </c>
      <c r="Q21" s="7">
        <f t="shared" si="3"/>
        <v>0</v>
      </c>
      <c r="R21" s="10"/>
      <c r="S21" s="36">
        <v>43211.37</v>
      </c>
      <c r="T21" s="35">
        <v>43211.37</v>
      </c>
      <c r="U21" s="7">
        <f t="shared" si="4"/>
        <v>0</v>
      </c>
      <c r="V21" s="10"/>
      <c r="W21" s="55">
        <v>43211.37</v>
      </c>
      <c r="X21" s="35">
        <v>43211.37</v>
      </c>
      <c r="Y21" s="7">
        <f t="shared" si="5"/>
        <v>0</v>
      </c>
      <c r="Z21" s="23"/>
      <c r="AA21" s="38">
        <v>43211.37</v>
      </c>
      <c r="AB21" s="35">
        <v>43211.37</v>
      </c>
      <c r="AC21" s="54">
        <f t="shared" si="6"/>
        <v>0</v>
      </c>
      <c r="AD21" s="50"/>
      <c r="AE21" s="36">
        <v>41215.760000000002</v>
      </c>
      <c r="AF21" s="35">
        <v>43211.37</v>
      </c>
      <c r="AG21" s="36">
        <f t="shared" si="7"/>
        <v>-1995.6100000000006</v>
      </c>
      <c r="AH21" s="61"/>
      <c r="AI21" s="36">
        <v>0</v>
      </c>
      <c r="AJ21" s="35">
        <v>43211.37</v>
      </c>
      <c r="AK21" s="36">
        <f t="shared" si="8"/>
        <v>-43211.37</v>
      </c>
      <c r="AL21" s="61"/>
      <c r="AM21" s="59">
        <f t="shared" si="9"/>
        <v>-45206.98</v>
      </c>
      <c r="AN21" s="22"/>
    </row>
    <row r="22" spans="1:40" ht="37.6" customHeight="1" thickBot="1" x14ac:dyDescent="0.4">
      <c r="A22" s="32" t="s">
        <v>17</v>
      </c>
      <c r="B22" s="8"/>
      <c r="C22" s="36">
        <v>90892.12</v>
      </c>
      <c r="D22" s="35">
        <v>90892.12</v>
      </c>
      <c r="E22" s="6">
        <f t="shared" si="0"/>
        <v>0</v>
      </c>
      <c r="F22" s="8"/>
      <c r="G22" s="36">
        <v>90892.12</v>
      </c>
      <c r="H22" s="35">
        <v>90892.12</v>
      </c>
      <c r="I22" s="7">
        <f t="shared" si="1"/>
        <v>0</v>
      </c>
      <c r="J22" s="8"/>
      <c r="K22" s="36">
        <v>90892.12</v>
      </c>
      <c r="L22" s="35">
        <v>90892.12</v>
      </c>
      <c r="M22" s="7">
        <f t="shared" si="2"/>
        <v>0</v>
      </c>
      <c r="N22" s="8"/>
      <c r="O22" s="36">
        <v>90892.12</v>
      </c>
      <c r="P22" s="35">
        <v>90892.12</v>
      </c>
      <c r="Q22" s="7">
        <f t="shared" si="3"/>
        <v>0</v>
      </c>
      <c r="R22" s="10"/>
      <c r="S22" s="36">
        <v>90892.12</v>
      </c>
      <c r="T22" s="35">
        <v>90892.12</v>
      </c>
      <c r="U22" s="7">
        <f t="shared" si="4"/>
        <v>0</v>
      </c>
      <c r="V22" s="10"/>
      <c r="W22" s="55">
        <v>90892.12</v>
      </c>
      <c r="X22" s="35">
        <v>90892.12</v>
      </c>
      <c r="Y22" s="7">
        <f t="shared" si="5"/>
        <v>0</v>
      </c>
      <c r="Z22" s="23"/>
      <c r="AA22" s="38">
        <v>90892.12</v>
      </c>
      <c r="AB22" s="35">
        <v>90892.12</v>
      </c>
      <c r="AC22" s="54">
        <f t="shared" si="6"/>
        <v>0</v>
      </c>
      <c r="AD22" s="50"/>
      <c r="AE22" s="66"/>
      <c r="AF22" s="67"/>
      <c r="AG22" s="66"/>
      <c r="AH22" s="61"/>
      <c r="AI22" s="66"/>
      <c r="AJ22" s="67"/>
      <c r="AK22" s="66"/>
      <c r="AL22" s="61"/>
      <c r="AM22" s="59">
        <f t="shared" si="9"/>
        <v>0</v>
      </c>
      <c r="AN22" s="22"/>
    </row>
    <row r="23" spans="1:40" ht="37.6" customHeight="1" thickBot="1" x14ac:dyDescent="0.4">
      <c r="A23" s="32" t="s">
        <v>18</v>
      </c>
      <c r="B23" s="8"/>
      <c r="C23" s="38">
        <v>40106.43</v>
      </c>
      <c r="D23" s="35">
        <v>40106.43</v>
      </c>
      <c r="E23" s="6">
        <f t="shared" si="0"/>
        <v>0</v>
      </c>
      <c r="F23" s="8"/>
      <c r="G23" s="38">
        <v>40106.43</v>
      </c>
      <c r="H23" s="35">
        <v>40106.43</v>
      </c>
      <c r="I23" s="7">
        <f t="shared" si="1"/>
        <v>0</v>
      </c>
      <c r="J23" s="8"/>
      <c r="K23" s="36">
        <v>40106.43</v>
      </c>
      <c r="L23" s="35">
        <v>40106.43</v>
      </c>
      <c r="M23" s="7">
        <f t="shared" si="2"/>
        <v>0</v>
      </c>
      <c r="N23" s="8"/>
      <c r="O23" s="38">
        <v>40106.43</v>
      </c>
      <c r="P23" s="35">
        <v>40106.43</v>
      </c>
      <c r="Q23" s="7">
        <f t="shared" si="3"/>
        <v>0</v>
      </c>
      <c r="R23" s="10"/>
      <c r="S23" s="38">
        <v>40106.43</v>
      </c>
      <c r="T23" s="35">
        <v>40106.43</v>
      </c>
      <c r="U23" s="7">
        <f t="shared" si="4"/>
        <v>0</v>
      </c>
      <c r="V23" s="10"/>
      <c r="W23" s="57">
        <v>40106.43</v>
      </c>
      <c r="X23" s="35">
        <v>40106.43</v>
      </c>
      <c r="Y23" s="7">
        <f t="shared" si="5"/>
        <v>0</v>
      </c>
      <c r="Z23" s="23"/>
      <c r="AA23" s="38">
        <v>40106.43</v>
      </c>
      <c r="AB23" s="35">
        <v>40106.43</v>
      </c>
      <c r="AC23" s="54">
        <f t="shared" si="6"/>
        <v>0</v>
      </c>
      <c r="AD23" s="51"/>
      <c r="AE23" s="36">
        <v>40106.43</v>
      </c>
      <c r="AF23" s="35">
        <v>40106.43</v>
      </c>
      <c r="AG23" s="36">
        <f t="shared" si="7"/>
        <v>0</v>
      </c>
      <c r="AH23" s="61"/>
      <c r="AI23" s="36">
        <v>0</v>
      </c>
      <c r="AJ23" s="35">
        <v>40106.43</v>
      </c>
      <c r="AK23" s="36">
        <f t="shared" si="8"/>
        <v>-40106.43</v>
      </c>
      <c r="AL23" s="61"/>
      <c r="AM23" s="59">
        <f t="shared" si="9"/>
        <v>-40106.43</v>
      </c>
      <c r="AN23" s="22"/>
    </row>
    <row r="24" spans="1:40" ht="17.55" x14ac:dyDescent="0.35">
      <c r="E24" s="25"/>
      <c r="I24" s="25"/>
      <c r="M24" s="25"/>
      <c r="O24" s="9"/>
      <c r="P24" s="9"/>
      <c r="Q24" s="25"/>
      <c r="R24" s="9"/>
      <c r="S24" s="9"/>
      <c r="T24" s="9"/>
      <c r="U24" s="25"/>
      <c r="W24" s="9"/>
      <c r="X24" s="9"/>
      <c r="Y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9"/>
    </row>
    <row r="25" spans="1:40" ht="17.55" x14ac:dyDescent="0.35">
      <c r="A25" s="71" t="s">
        <v>31</v>
      </c>
      <c r="O25" s="9"/>
      <c r="P25" s="9"/>
      <c r="Q25" s="9"/>
      <c r="R25" s="9"/>
      <c r="S25" s="9"/>
      <c r="T25" s="9"/>
      <c r="U25" s="9"/>
      <c r="W25" s="9"/>
      <c r="X25" s="9"/>
      <c r="Y25" s="9"/>
    </row>
    <row r="26" spans="1:40" ht="17.55" x14ac:dyDescent="0.35">
      <c r="A26" s="72" t="s">
        <v>33</v>
      </c>
      <c r="B26" s="72"/>
      <c r="C26" s="72"/>
      <c r="D26" s="72"/>
      <c r="E26" s="72"/>
      <c r="F26" s="72"/>
      <c r="G26" s="72"/>
      <c r="H26" s="72"/>
      <c r="I26" s="72"/>
      <c r="O26" s="9"/>
      <c r="P26" s="9"/>
      <c r="Q26" s="9"/>
      <c r="R26" s="9"/>
      <c r="S26" s="9"/>
      <c r="T26" s="9"/>
      <c r="U26" s="9"/>
      <c r="W26" s="9"/>
      <c r="X26" s="9"/>
      <c r="Y26" s="9"/>
    </row>
    <row r="27" spans="1:40" ht="17.55" x14ac:dyDescent="0.35">
      <c r="A27" s="72" t="s">
        <v>34</v>
      </c>
      <c r="B27" s="72"/>
      <c r="C27" s="72"/>
      <c r="D27" s="72"/>
      <c r="E27" s="72"/>
      <c r="F27" s="72"/>
      <c r="G27" s="72"/>
      <c r="H27" s="72"/>
      <c r="I27" s="72"/>
      <c r="O27" s="9"/>
      <c r="P27" s="9"/>
      <c r="Q27" s="9"/>
      <c r="R27" s="9"/>
      <c r="S27" s="9"/>
      <c r="T27" s="9"/>
      <c r="U27" s="9"/>
      <c r="W27" s="9"/>
      <c r="X27" s="9"/>
      <c r="Y27" s="9"/>
    </row>
    <row r="28" spans="1:40" ht="17.55" x14ac:dyDescent="0.35">
      <c r="O28" s="9"/>
      <c r="P28" s="9"/>
      <c r="Q28" s="9"/>
      <c r="R28" s="9"/>
      <c r="S28" s="9"/>
      <c r="T28" s="9"/>
      <c r="U28" s="9"/>
      <c r="W28" s="9"/>
      <c r="X28" s="9"/>
      <c r="Y28" s="9"/>
    </row>
    <row r="29" spans="1:40" ht="17.55" x14ac:dyDescent="0.35">
      <c r="O29" s="9"/>
      <c r="P29" s="9"/>
      <c r="Q29" s="9"/>
      <c r="R29" s="9"/>
      <c r="S29" s="9"/>
      <c r="T29" s="9"/>
      <c r="U29" s="9"/>
      <c r="W29" s="9"/>
      <c r="X29" s="9"/>
      <c r="Y29" s="9"/>
    </row>
    <row r="30" spans="1:40" ht="18.2" thickBot="1" x14ac:dyDescent="0.4">
      <c r="O30" s="9"/>
      <c r="P30" s="9"/>
      <c r="Q30" s="9"/>
      <c r="R30" s="9"/>
      <c r="S30" s="9"/>
      <c r="T30" s="9"/>
      <c r="U30" s="9"/>
      <c r="W30" s="9"/>
      <c r="X30" s="9"/>
      <c r="Y30" s="9"/>
    </row>
    <row r="31" spans="1:40" ht="18.2" thickBot="1" x14ac:dyDescent="0.4">
      <c r="A31" s="13"/>
      <c r="B31" s="14"/>
      <c r="C31" s="14"/>
      <c r="D31" s="14"/>
      <c r="E31" s="14"/>
      <c r="F31" s="15"/>
      <c r="G31" s="14"/>
      <c r="H31" s="14"/>
      <c r="I31" s="14"/>
      <c r="O31" s="9"/>
      <c r="P31" s="9"/>
      <c r="Q31" s="9"/>
      <c r="R31" s="9"/>
      <c r="S31" s="9"/>
      <c r="T31" s="9"/>
      <c r="U31" s="9"/>
      <c r="W31" s="9"/>
      <c r="X31" s="9"/>
      <c r="Y31" s="9"/>
    </row>
  </sheetData>
  <mergeCells count="17">
    <mergeCell ref="AI6:AK6"/>
    <mergeCell ref="A26:I26"/>
    <mergeCell ref="A27:I27"/>
    <mergeCell ref="AM6:AM7"/>
    <mergeCell ref="A1:AC1"/>
    <mergeCell ref="A2:AC2"/>
    <mergeCell ref="A3:AC3"/>
    <mergeCell ref="A4:AC4"/>
    <mergeCell ref="O6:Q6"/>
    <mergeCell ref="A6:A7"/>
    <mergeCell ref="C6:E6"/>
    <mergeCell ref="G6:I6"/>
    <mergeCell ref="K6:M6"/>
    <mergeCell ref="S6:U6"/>
    <mergeCell ref="W6:Y6"/>
    <mergeCell ref="AA6:AC6"/>
    <mergeCell ref="AE6:AG6"/>
  </mergeCells>
  <pageMargins left="0.511811024" right="0.511811024" top="0.78740157499999996" bottom="0.78740157499999996" header="0.31496062000000002" footer="0.31496062000000002"/>
  <pageSetup paperSize="9" scale="2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55819</dc:creator>
  <cp:lastModifiedBy>wilmal</cp:lastModifiedBy>
  <cp:lastPrinted>2022-08-19T14:23:04Z</cp:lastPrinted>
  <dcterms:created xsi:type="dcterms:W3CDTF">2022-03-09T13:11:08Z</dcterms:created>
  <dcterms:modified xsi:type="dcterms:W3CDTF">2023-10-10T16:32:41Z</dcterms:modified>
</cp:coreProperties>
</file>